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68" windowWidth="15180" windowHeight="8772" activeTab="0"/>
  </bookViews>
  <sheets>
    <sheet name="прил.3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Area" localSheetId="0">'прил.3'!$A$1:$E$302</definedName>
  </definedNames>
  <calcPr fullCalcOnLoad="1"/>
</workbook>
</file>

<file path=xl/sharedStrings.xml><?xml version="1.0" encoding="utf-8"?>
<sst xmlns="http://schemas.openxmlformats.org/spreadsheetml/2006/main" count="597" uniqueCount="413">
  <si>
    <t>Расходы на выплаты персоналу казенных учреждений</t>
  </si>
  <si>
    <t>Связь и информатика</t>
  </si>
  <si>
    <t>04 10</t>
  </si>
  <si>
    <t>04 10 6060017</t>
  </si>
  <si>
    <t>04 10 6060017 610</t>
  </si>
  <si>
    <t>04 10 6060017 620</t>
  </si>
  <si>
    <t>03 14 5210400 120</t>
  </si>
  <si>
    <t>03 14 7951000 240</t>
  </si>
  <si>
    <t>03 14 7951100 240</t>
  </si>
  <si>
    <t xml:space="preserve">10 04 6330200 </t>
  </si>
  <si>
    <t>10 04 8035082</t>
  </si>
  <si>
    <t>08 01 8115147</t>
  </si>
  <si>
    <t>08 01 8115147 620</t>
  </si>
  <si>
    <t>Иные межбюджетные трансферты на государственную поддержку муниципальных учреждений культуры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</si>
  <si>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</si>
  <si>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03 14 7951200 240</t>
  </si>
  <si>
    <t>04 05  5211000 120</t>
  </si>
  <si>
    <t>04 05 5211000 240</t>
  </si>
  <si>
    <t>04 05 5211000 850</t>
  </si>
  <si>
    <t>04 09 7950100 240</t>
  </si>
  <si>
    <t>04 12 7950300 240</t>
  </si>
  <si>
    <t>06 05 7950900 240</t>
  </si>
  <si>
    <t xml:space="preserve">14 02 5170000 </t>
  </si>
  <si>
    <t>Государственная программа Самарской области «Устойчивое развитие сельских территорий Самарской области на 2014 – 2017 годы и на период до 2020 года»</t>
  </si>
  <si>
    <t>10 03 6120000</t>
  </si>
  <si>
    <t>10 03 6120000 320</t>
  </si>
  <si>
    <t>Подпрограмма "Молодой семье - доступное жилье" до 2020 года Государственной программы Самарской области "Развитие жилищного строительства в Самарской области" до 2020 года</t>
  </si>
  <si>
    <t>Социальные выплаты гражданам, кроме публичных нормативных социальных выплат</t>
  </si>
  <si>
    <t>10 06 5210800 120</t>
  </si>
  <si>
    <t>10 06 5210800 240</t>
  </si>
  <si>
    <t>Мероприятия в области спорта, физической культуры, туризма</t>
  </si>
  <si>
    <t>11 01 5129700 240</t>
  </si>
  <si>
    <t>11 01 5129700 110</t>
  </si>
  <si>
    <t>11 01 5129700 850</t>
  </si>
  <si>
    <t xml:space="preserve">Субсидии автономным учреждениям   </t>
  </si>
  <si>
    <t>Субсидии бюджетным учреждениям</t>
  </si>
  <si>
    <t>07 02 4230000 610</t>
  </si>
  <si>
    <t>07 07 4310100 620</t>
  </si>
  <si>
    <t>Субсидии автономным учреждениям</t>
  </si>
  <si>
    <t>08 01 4400000 620</t>
  </si>
  <si>
    <t>08 01 4410000 610</t>
  </si>
  <si>
    <t>08 04 4520000 110</t>
  </si>
  <si>
    <t>08 04 4520000 240</t>
  </si>
  <si>
    <t>Публичные нормативные социальные выплаты гражданам</t>
  </si>
  <si>
    <t>10 06 5210200 610</t>
  </si>
  <si>
    <t>10 06 5210200 240</t>
  </si>
  <si>
    <t>10 06 5210200 850</t>
  </si>
  <si>
    <t>07 07 6210004</t>
  </si>
  <si>
    <t>07 07 6210004 620</t>
  </si>
  <si>
    <t>Оплата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</t>
  </si>
  <si>
    <t>04 05 8255055</t>
  </si>
  <si>
    <t>04 05 8255055 810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</si>
  <si>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хозяйствования, в рамках подпрограммы "Поддержка малых форм хозяйствования"</t>
  </si>
  <si>
    <t>10 06 7950200 240</t>
  </si>
  <si>
    <t>10 06 7950200 610</t>
  </si>
  <si>
    <t>01 06 0020400 850</t>
  </si>
  <si>
    <t>07 02 4210000 620</t>
  </si>
  <si>
    <t>Дотации из фонда финансовой помощи бюджетам поселений</t>
  </si>
  <si>
    <t>07 09 4350000 620</t>
  </si>
  <si>
    <t>10 03 7950400 320</t>
  </si>
  <si>
    <t>10 06 5140000 240</t>
  </si>
  <si>
    <t>10 06 5210700 610</t>
  </si>
  <si>
    <t>10 06 5210700 120</t>
  </si>
  <si>
    <t>10 06 5210700 240</t>
  </si>
  <si>
    <t>14 01 5160000 510</t>
  </si>
  <si>
    <t>14 01 5170000 510</t>
  </si>
  <si>
    <t>Дотации поселениям за счет субвенций из областного бюджета</t>
  </si>
  <si>
    <t>10 03 7951300</t>
  </si>
  <si>
    <t>10 03 7951300 320</t>
  </si>
  <si>
    <t>Муниципальная программа "Устойчивое развитие сельских территорий муниципального района Челно-Вершинский Самарской области на 2014-2017 годы и на период до 2020 года"</t>
  </si>
  <si>
    <t>Обеспечение деятельности учреждений по защите населения и территории от чрезвычайных ситуаций</t>
  </si>
  <si>
    <t>03 09 2470300</t>
  </si>
  <si>
    <t>03 09 2470300 110</t>
  </si>
  <si>
    <t>05 02 0700400</t>
  </si>
  <si>
    <t>05 02 0700400 610</t>
  </si>
  <si>
    <t>03 09 2470300 240</t>
  </si>
  <si>
    <t>03 09 2470300 850</t>
  </si>
  <si>
    <t>10 06 5140100</t>
  </si>
  <si>
    <t>10 06 5140100 630</t>
  </si>
  <si>
    <t>Дорожное хозяйство (дорожные фонды)</t>
  </si>
  <si>
    <t>04 09</t>
  </si>
  <si>
    <t>Жилищное хозяйство</t>
  </si>
  <si>
    <t>05 01</t>
  </si>
  <si>
    <t>10 06 5140000</t>
  </si>
  <si>
    <t>Реализация государственных функций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</si>
  <si>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</si>
  <si>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Оценка недвижимости, признание прав и регулирование отношений по государственной собственности</t>
  </si>
  <si>
    <t>03 14 5210400 240</t>
  </si>
  <si>
    <t>10 03 7950400</t>
  </si>
  <si>
    <t>04 09 7950100</t>
  </si>
  <si>
    <t>10 06 7950200</t>
  </si>
  <si>
    <t>Пенсионное обеспечение</t>
  </si>
  <si>
    <t>Физическая культура</t>
  </si>
  <si>
    <t>Выплаты приемной семье на содержание подопечных детей</t>
  </si>
  <si>
    <t xml:space="preserve">10 04 5201311 </t>
  </si>
  <si>
    <t>Оплата труда приемного родителя</t>
  </si>
  <si>
    <t>10 04 5201312</t>
  </si>
  <si>
    <t>Выплаты семьям опекунов на содержание подопечных детей</t>
  </si>
  <si>
    <t>10 04 5201320</t>
  </si>
  <si>
    <t xml:space="preserve">10 06 5210200 </t>
  </si>
  <si>
    <t>10 01 4910100 360</t>
  </si>
  <si>
    <t>Иные выплаты населению</t>
  </si>
  <si>
    <t>10 03 5053300 360</t>
  </si>
  <si>
    <t xml:space="preserve">07 02 6240100 </t>
  </si>
  <si>
    <t>07 02 6240100 460</t>
  </si>
  <si>
    <t>Подпрограмма "Строительство объектов образования на территории Самарской области" до 2016 года</t>
  </si>
  <si>
    <t>Субсидии на проведение капитального ремонта здания образовательного учреждения</t>
  </si>
  <si>
    <t>10 03 6330300</t>
  </si>
  <si>
    <t>10 03 6330300 320</t>
  </si>
  <si>
    <t xml:space="preserve">07 09 6090404 </t>
  </si>
  <si>
    <t>07 09 6090404 620</t>
  </si>
  <si>
    <t>в том числе средства вышестоящих бюджетов</t>
  </si>
  <si>
    <t>Подпрограмма "Модернизация и развитие автомобильных дорог общего пользования местного значения в Самарской области"  Государственной программы Самарской области "Развитие транспортной системы Самарской области (2014-2025 годы)"</t>
  </si>
  <si>
    <t>Субсидии некоммерческим организациям (за исключением государственных (муниципальных) учреждений)</t>
  </si>
  <si>
    <t>Дотации</t>
  </si>
  <si>
    <t xml:space="preserve">01 06 </t>
  </si>
  <si>
    <t>Обеспечение жильем отдельных категорий граждан, установленных Федеральными законами от 12.01.1995 № 5- ФЗ "О ветеранах" и от 24.11.1995 № 181 - ФЗ "О социальной защите инвалидов в Российской Федерации"</t>
  </si>
  <si>
    <t>13 00</t>
  </si>
  <si>
    <t xml:space="preserve">13 01 </t>
  </si>
  <si>
    <t>Процентные платежи по муниципальному долгу</t>
  </si>
  <si>
    <t>13 01 0650300</t>
  </si>
  <si>
    <t>Код</t>
  </si>
  <si>
    <t>07 09 6100000</t>
  </si>
  <si>
    <t>07 09 6100000 620</t>
  </si>
  <si>
    <t>Государственная программа Самарской области "Доступная среда в Самарской области" на 2014-2015 годы</t>
  </si>
  <si>
    <t>11 01 7950600 240</t>
  </si>
  <si>
    <t>Наименование главного распорядителя средств районного бюджета, раздела, подраздела, целевой статьи и вида расходов</t>
  </si>
  <si>
    <t>Рз  ПР  ЦСР  ВР</t>
  </si>
  <si>
    <t>Всего</t>
  </si>
  <si>
    <t>04 12 5207600</t>
  </si>
  <si>
    <t>04 12 5207600 240</t>
  </si>
  <si>
    <t>Субсидии по формированию земельных участков, предоставляемых бесплатно в собственность граждан, имеющим трех и более детей</t>
  </si>
  <si>
    <t>07 09 7951500</t>
  </si>
  <si>
    <t>07 09 7951500 620</t>
  </si>
  <si>
    <t>Муниципальная программа "Создание условий для беспрепятственного доступа маломобильных граждан к действующим объектам социальной, транспортной и инженерной инфраструктур, информации и связи в муниципальном районе Челно-Вершинский на 2012-2014 годы"</t>
  </si>
  <si>
    <t>Администрация муниципального района Челно-Вершинский</t>
  </si>
  <si>
    <t>01 02</t>
  </si>
  <si>
    <t>Глава муниципального образования</t>
  </si>
  <si>
    <t>01 02 0020300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</si>
  <si>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</si>
  <si>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</si>
  <si>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</si>
  <si>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Подпрограмма "Реализация стратегии государственной молодежной политики в Самарской области" до 2016 года в рамках Государственной программы СО "Развитие образования и повышение эффективности реализации реализации молодежной политики в Самарской области" на 2014-2020 годы </t>
  </si>
  <si>
    <t>01 03 0020400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</si>
  <si>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</si>
  <si>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</si>
  <si>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07 07 6240400</t>
  </si>
  <si>
    <t>07 07 6240400 620</t>
  </si>
  <si>
    <t>07 09 6247700</t>
  </si>
  <si>
    <t>07 09 6247700 620</t>
  </si>
  <si>
    <t>01 04 0020400</t>
  </si>
  <si>
    <t>Резервные фонды</t>
  </si>
  <si>
    <t>01 11</t>
  </si>
  <si>
    <t xml:space="preserve"> </t>
  </si>
  <si>
    <t>Резервные фонды местных администраций</t>
  </si>
  <si>
    <t>01 11 0700500</t>
  </si>
  <si>
    <t>Другие общегосударственные вопросы</t>
  </si>
  <si>
    <t>01 13</t>
  </si>
  <si>
    <t>14 02</t>
  </si>
  <si>
    <t>14 02 5170000 510</t>
  </si>
  <si>
    <t>Иные дотации</t>
  </si>
  <si>
    <t>Выполнение других обязательств государства</t>
  </si>
  <si>
    <t>01 13 0920300</t>
  </si>
  <si>
    <t>Другие вопросы в области охраны окружающей среды</t>
  </si>
  <si>
    <t>06 05</t>
  </si>
  <si>
    <t>06 05 7950900</t>
  </si>
  <si>
    <t>01 13 5210100</t>
  </si>
  <si>
    <t>14 01 6090405</t>
  </si>
  <si>
    <t>14 01 6090405 510</t>
  </si>
  <si>
    <t>04 09 7950100 610</t>
  </si>
  <si>
    <t>08 01 7950500</t>
  </si>
  <si>
    <t>08 01 7950500 610</t>
  </si>
  <si>
    <t>Муниципальная программа "Развитие и укрепление материально-технической базы муниципальных учреждений, осуществляющих деятельность в сфере культуры на территории муниципального района Челно-Вершинский Самарской области" на 2011-2018 годы</t>
  </si>
  <si>
    <t>07 02 7950700</t>
  </si>
  <si>
    <t>11 01 7950600 610</t>
  </si>
  <si>
    <t>11 01 7950600</t>
  </si>
  <si>
    <t>Муниципальная программа "Развитие физической культуры и спорта в муниципальном районе Челно-Вершинский на 2013-2017 годы"</t>
  </si>
  <si>
    <t>Прочие мероприятия по жилищному хозяйству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</si>
  <si>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</si>
  <si>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</si>
  <si>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01 13 0900200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</si>
  <si>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</si>
  <si>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03 09 2180100 </t>
  </si>
  <si>
    <t>10 03 6300500</t>
  </si>
  <si>
    <t>Подпрограмма "Улучшение условий проживания ветеранов ВОВ 1941-1945 годов, вдов инвалидов и участников ВОВ 1941-1945 годов,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войны" на 2014-2016 годы</t>
  </si>
  <si>
    <t>Другие вопросы в области национальной безопасности и правоохранительной деятельности</t>
  </si>
  <si>
    <t>03 14</t>
  </si>
  <si>
    <t>Учреждения по обеспечению хозяйственного обслуживания</t>
  </si>
  <si>
    <t>Сельское хозяйство и рыболовство</t>
  </si>
  <si>
    <t xml:space="preserve">04 12 </t>
  </si>
  <si>
    <t>Другие вопросы в области национальной экономики</t>
  </si>
  <si>
    <t>04  05</t>
  </si>
  <si>
    <t>04 05 5211000</t>
  </si>
  <si>
    <t>Экологический контроль</t>
  </si>
  <si>
    <t>06 01</t>
  </si>
  <si>
    <t>08 01 5227500 610</t>
  </si>
  <si>
    <t>Муниципальная программа "Реконструкция и капитальный ремонт образовательных учреждений муниципального района Челно-Вершинский на 2013-2017 годы"</t>
  </si>
  <si>
    <t>Муниципальная программа по противодействию незаконному обороту наркотических средств, профилактике наркомании среди населения муниципального района Челно-Вершинский Самарской области на 2014-2016 годы"</t>
  </si>
  <si>
    <t>10 00</t>
  </si>
  <si>
    <t>10 01</t>
  </si>
  <si>
    <t>Доплаты к пенсиям государственных служащих субъектов Российской Федерации и муниципальных служащих</t>
  </si>
  <si>
    <t>10 01 4910100</t>
  </si>
  <si>
    <t>Другие вопросы в области социальной политики</t>
  </si>
  <si>
    <t>10 06</t>
  </si>
  <si>
    <t>Исполнение отдельных государственных полномочий Самарской области в сфере охраны труда</t>
  </si>
  <si>
    <t>10 06 5210800</t>
  </si>
  <si>
    <t>11 01</t>
  </si>
  <si>
    <t>11 01 5129700</t>
  </si>
  <si>
    <t>Управление культуры и молодежной политики администрации муниципального района Челно-Вершинский</t>
  </si>
  <si>
    <t>Общее образование</t>
  </si>
  <si>
    <t>07 02</t>
  </si>
  <si>
    <t>Учреждения по внешкольной работе с детьми</t>
  </si>
  <si>
    <t>07 02 4230000</t>
  </si>
  <si>
    <t>Молодежная политика и оздоровление детей</t>
  </si>
  <si>
    <t>07 07</t>
  </si>
  <si>
    <t>Проведение мероприятий для детей и молодежи</t>
  </si>
  <si>
    <t>07 07 4310100</t>
  </si>
  <si>
    <t>14 01 5170000</t>
  </si>
  <si>
    <t>03 14 5210400</t>
  </si>
  <si>
    <t>Осуществление органами местного самоуправления государственных полномочий по организации деятельности административных комиссий</t>
  </si>
  <si>
    <t>Культура</t>
  </si>
  <si>
    <t>08 01</t>
  </si>
  <si>
    <t>08 01 4400000</t>
  </si>
  <si>
    <t>Музеи и постоянные выставки</t>
  </si>
  <si>
    <t>08 01 4410000</t>
  </si>
  <si>
    <t>Библиотеки</t>
  </si>
  <si>
    <t>08 01 4420000</t>
  </si>
  <si>
    <t>Муниципальная программа "Улучшение условий и охраны труда в муниципальном районе Челно-Вершинский" на 2013-2015 годы</t>
  </si>
  <si>
    <t>08 01 7951600</t>
  </si>
  <si>
    <t>08 01 7951600 610</t>
  </si>
  <si>
    <t>08 01 7951600 620</t>
  </si>
  <si>
    <t>08 04 7951600</t>
  </si>
  <si>
    <t>08 04 7951600 240</t>
  </si>
  <si>
    <t>Другие вопросы в области культуры, кинематографии</t>
  </si>
  <si>
    <t>08 04</t>
  </si>
  <si>
    <t>04 08 3170000 810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</si>
  <si>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</si>
  <si>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08 04 4520000</t>
  </si>
  <si>
    <t>Комитет по вопросам семьи администрации муниципального района Челно-Вершинский</t>
  </si>
  <si>
    <t>Охрана семьи и детства</t>
  </si>
  <si>
    <t>10 04</t>
  </si>
  <si>
    <t>Содержание ребенка в  семье опекуна и приемной семье, а также оплата труда приемного родителя</t>
  </si>
  <si>
    <t>10 04  5201300</t>
  </si>
  <si>
    <t>10 06 5210200</t>
  </si>
  <si>
    <t>04 05 8255043</t>
  </si>
  <si>
    <t>04 05 8255043 810</t>
  </si>
  <si>
    <t>Субсидии на 1 литр реализованного молока</t>
  </si>
  <si>
    <t>11 01 5129700 610</t>
  </si>
  <si>
    <t>10 03 8255018</t>
  </si>
  <si>
    <t>10 03 8255018 320</t>
  </si>
  <si>
    <t>Субсидии на реализацию мероприятий федеральной целевой программы "Устойчивое развитие сельских территорий на 2014-2017 годы и на период до 2020 года"</t>
  </si>
  <si>
    <t>Управление финансами администрации муниципального района Челно-Вершинский</t>
  </si>
  <si>
    <t>06 01 6180000</t>
  </si>
  <si>
    <t>06 01 6180000 120</t>
  </si>
  <si>
    <t>06 01 6180000 240</t>
  </si>
  <si>
    <t>Осуществление отдельных государственных полномочий Самарской области в сфере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</si>
  <si>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</si>
  <si>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</si>
  <si>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01 13 5210100 120</t>
  </si>
  <si>
    <t>01 06 0020400</t>
  </si>
  <si>
    <t>ОБРАЗОВАНИЕ</t>
  </si>
  <si>
    <t>07 00</t>
  </si>
  <si>
    <t>10 03 8055134</t>
  </si>
  <si>
    <t>10 03 8055134 310</t>
  </si>
  <si>
    <t>10 03 8055135</t>
  </si>
  <si>
    <t>10 03 8055135 310</t>
  </si>
  <si>
    <t>Школы-детские сады, школы начальные, неполные средние и средние</t>
  </si>
  <si>
    <t>07 02 4210000</t>
  </si>
  <si>
    <t>Другие вопросы в области образования</t>
  </si>
  <si>
    <t>07 09</t>
  </si>
  <si>
    <t>Учреждения, обеспечивающие предоставление услуг в сфере образования</t>
  </si>
  <si>
    <t>07 09 4350000</t>
  </si>
  <si>
    <t>СОЦИАЛЬНАЯ ПОЛИТИКА</t>
  </si>
  <si>
    <t>Социальное обеспечение населения</t>
  </si>
  <si>
    <t>10 03</t>
  </si>
  <si>
    <t>Мероприятия в области социальной политики</t>
  </si>
  <si>
    <t>10 03 5053300</t>
  </si>
  <si>
    <t>Социальная поддержка населения по осуществлению деятельности по опеке и попечительству в отношении совершеннолетних граждан, нуждающихся в установлении над ними опеки и попечительства</t>
  </si>
  <si>
    <t>10 06 5210700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</si>
  <si>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</si>
  <si>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</si>
  <si>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</si>
  <si>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14 01</t>
  </si>
  <si>
    <t>Выравнивание бюджетной обеспеченности</t>
  </si>
  <si>
    <t>14 01 5160000</t>
  </si>
  <si>
    <t>Исполнение отдельных государственных полномочий Самарской области по поддержке сельскохозяйственного производства</t>
  </si>
  <si>
    <t>Исполнение отдельных государственных полномочий Самарской области в сфере архивного дела</t>
  </si>
  <si>
    <t xml:space="preserve">Исполнение государственных полномочий Самарской области по осуществлению деятельности по опеке и попечительству над несовершеннолетними лицами, социальному обслуживанию и социальной поддержке семьи, материнства и детства </t>
  </si>
  <si>
    <t>Итого расходов</t>
  </si>
  <si>
    <t>07 09 8045027</t>
  </si>
  <si>
    <t>07 09 8045027 620</t>
  </si>
  <si>
    <t>Субсидии на мероприятия государственной программы Российской Федерации "Доступная среда" на 2011-2015 годы</t>
  </si>
  <si>
    <t>01 13 0930000</t>
  </si>
  <si>
    <t>01 13 0920300 620</t>
  </si>
  <si>
    <t>04 08</t>
  </si>
  <si>
    <t>Транспорт</t>
  </si>
  <si>
    <t>Другие виды транспорта</t>
  </si>
  <si>
    <t>04 08 3170000</t>
  </si>
  <si>
    <t>13 01 0650300 730</t>
  </si>
  <si>
    <t>Обслуживание муниципального долга</t>
  </si>
  <si>
    <t>05 01 7951400</t>
  </si>
  <si>
    <t>05 01 7951400 240</t>
  </si>
  <si>
    <t>Муниципальная программа капитального ремонта общего имущества в многоквартирных домах, расположенных на территории муниципального района Челно-Вершинский Самарской области</t>
  </si>
  <si>
    <t>07 02 8025059</t>
  </si>
  <si>
    <t>07 02 8025059 620</t>
  </si>
  <si>
    <t>Субсидии на модернизацию региональных систем дошкольного образованиям в рамках подпрограммы "Развитие дошкольного, общего и дополнительного образования детей" государственной программы "Развитие образования" на 2013-2020 годы</t>
  </si>
  <si>
    <t>07 02 7950700 620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</si>
  <si>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</si>
  <si>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10 03 6330701</t>
  </si>
  <si>
    <t>10 03 6330701 120</t>
  </si>
  <si>
    <t>Субвенции местным бюджетам на исполнение переданных полномочий по обеспечению жилыми помещениями отдельных категорий граждан</t>
  </si>
  <si>
    <t>10 03 6330702</t>
  </si>
  <si>
    <t>10 03 6330702 310</t>
  </si>
  <si>
    <t>Субвенции местным бюджетам на обеспечение жильем граждан, проработавшим в тылу в период Великой Отечественной войны</t>
  </si>
  <si>
    <t>10 04  8035260</t>
  </si>
  <si>
    <t>10 04  8035260 310</t>
  </si>
  <si>
    <t>Субвенции на исполнение государственных полномочий по назначению и выплате единовременного пособия при передаче ребенка на воспитание в семью, за исключением назначения и выплаты единовременного пособия при передаче ребенка на усыновление (удочерение)</t>
  </si>
  <si>
    <t>Подпрограмма "Обеспечение жилыми помещениями детей- сирот и детей, оставшихся без попечения родителей, лиц из числа детей-сирот и детей, оставшихся без попечения родителей"</t>
  </si>
  <si>
    <t>10 04 5201320 310</t>
  </si>
  <si>
    <t>10 04 5201311 310</t>
  </si>
  <si>
    <t>10 06 5210200 120</t>
  </si>
  <si>
    <t>08 01 4420000 620</t>
  </si>
  <si>
    <t>Субсидии на оказание несвязанной поддержки сельскохозяйственным товаропроизводителям в области растениеводства в рамках подпрограммы "Развитие подотрасли растениеводства, переработки и реализации продукции растениеводства"</t>
  </si>
  <si>
    <t>04 05 8255041</t>
  </si>
  <si>
    <t>04 05 8255041 810</t>
  </si>
  <si>
    <t>07 07 7950200 620</t>
  </si>
  <si>
    <t>07 07 7950200</t>
  </si>
  <si>
    <t>Муниципальная программа "Дети муниципального района Челно-Вершинский на 2014-2016 годы"</t>
  </si>
  <si>
    <t>05 01 3500500</t>
  </si>
  <si>
    <t>05 01 3500500 610</t>
  </si>
  <si>
    <t>11 01 7950600 620</t>
  </si>
  <si>
    <t>Государственная программа Самарской области "Развитие информационно-телекоммуникационной инфраструктуры Самарской области" на 2014-2015 годы</t>
  </si>
  <si>
    <t>Муниципальная  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в муниципальном районе Челно-Вершинский" на 2011-2014 годы</t>
  </si>
  <si>
    <t>04 05 6090404</t>
  </si>
  <si>
    <t>04 05 6090404 810</t>
  </si>
  <si>
    <t>07 02 6090404</t>
  </si>
  <si>
    <t>07 02 6090404 610</t>
  </si>
  <si>
    <t xml:space="preserve">08 01 6090404 </t>
  </si>
  <si>
    <t>08 01 6090404 620</t>
  </si>
  <si>
    <t>08 01 6090404 610</t>
  </si>
  <si>
    <t>08 04 6090404</t>
  </si>
  <si>
    <t>08 04 6090404 110</t>
  </si>
  <si>
    <r>
      <t>07 02 6090404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620</t>
    </r>
  </si>
  <si>
    <t>08 01 6090404</t>
  </si>
  <si>
    <t>Муниципальная  программа "Повышение безопасности дорожного движения в муниципальном районе Челно-Вершинский Самарской области на период 2014-2016 годы"</t>
  </si>
  <si>
    <t xml:space="preserve">05 02 </t>
  </si>
  <si>
    <t>05 02 6280100</t>
  </si>
  <si>
    <t>05 02 6280100 460</t>
  </si>
  <si>
    <t>Субсидии на мероприятия подпрограммы "Обеспечение жильем молодых семей"</t>
  </si>
  <si>
    <t>Государственная программа Самарской области "Развитие коммунальной инфраструктуры и совершенствование системы обращения с отходами в Самарской области" на 2014-2020 годы</t>
  </si>
  <si>
    <t>Коммунальное хозяйство</t>
  </si>
  <si>
    <t>Муниципальная  программа по благоустройству и улучшению экологической обстановки населенных пунктов на территории муниципального района Челно-Вершинский Самарской области на 2013-2015 годы</t>
  </si>
  <si>
    <t>Муниципальная  программа "Обеспечение жильем молодых семей" на 2011-2015 годы</t>
  </si>
  <si>
    <t>10 03 8055020 320</t>
  </si>
  <si>
    <t>10 03 8055020</t>
  </si>
  <si>
    <t>08 01 5227500</t>
  </si>
  <si>
    <t>04 05 6020001</t>
  </si>
  <si>
    <t>04 05 6020001 810</t>
  </si>
  <si>
    <t>01 13 0920300 810</t>
  </si>
  <si>
    <t>Государственная программа Самарской области "Развитие сельского хозяйства и регулирование рынков сельскохозяйственной продукции, сырья и продовольствия в Самарской области" на 2014-2020 годы</t>
  </si>
  <si>
    <t>ОЦП "Развитие и укрепление материально-технической базы государственных и муниципальных учреждений, осуществляющих деятельность в сфере культуры на территории Самарской области" на 2011-2018 годы</t>
  </si>
  <si>
    <t>Учреждения культуры и мероприятия в сфере культуры и кинематографии</t>
  </si>
  <si>
    <t>01 11 0700500 870</t>
  </si>
  <si>
    <t>Резервные средства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</si>
  <si>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</si>
  <si>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жильем отдельных категорий граждан, установленных Федеральным законом от 12.01.1995 № 5- ФЗ "О ветеранах" , в соответствии с Указом Президента Российской Федерации от 07.05.2008 № 714 "Об обеспечении жильем ветеранов Великой Отечественной войны 1941-1945 годов"</t>
  </si>
  <si>
    <t>Муниципальная программа  по профилактике безнадзорности и правонарушений несовершеннолетних, защите их прав по муниципальному району Челно-Вершинский Самарской области на 2012-2014 годы</t>
  </si>
  <si>
    <t xml:space="preserve"> Муниципальная  программа "Развитие малого и среднего предпринимательства в муниципальном районе Челно-Вершинский Самарской области на 2013-2015 годы"</t>
  </si>
  <si>
    <t>10 04 6330200 410</t>
  </si>
  <si>
    <t>Бюджетные инвестиции</t>
  </si>
  <si>
    <t>10 04 8035082 410</t>
  </si>
  <si>
    <t>04 12 7950300</t>
  </si>
  <si>
    <t>10 06 5210700 850</t>
  </si>
  <si>
    <t>07 02 7950700 460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</si>
  <si>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</si>
  <si>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04 09 6220400</t>
  </si>
  <si>
    <t>04 09 6220400 610</t>
  </si>
  <si>
    <t>07 09 7950700</t>
  </si>
  <si>
    <t>07 09 7950700 620</t>
  </si>
  <si>
    <t>03 14 7951000</t>
  </si>
  <si>
    <t>03 14 7951100</t>
  </si>
  <si>
    <t>03 14 7951200</t>
  </si>
  <si>
    <t>01 13 0920300 610</t>
  </si>
  <si>
    <t xml:space="preserve">Субсидии бюджетным учреждениям   </t>
  </si>
  <si>
    <t>01 13 0930000 610</t>
  </si>
  <si>
    <t>01 02 0020300 120</t>
  </si>
  <si>
    <t>Расходы на выплаты персоналу государственных (муниципальных) органов</t>
  </si>
  <si>
    <t>01 06 0020400 120</t>
  </si>
  <si>
    <t>01 04 0020400 120</t>
  </si>
  <si>
    <t>01 03 0020400 120</t>
  </si>
  <si>
    <t>01 03 0020400 240</t>
  </si>
  <si>
    <t>Иные закупки товаров, работ и услуг для обеспечения государственных (муниципальных) нужд</t>
  </si>
  <si>
    <t>01 03 0020400 850</t>
  </si>
  <si>
    <t>Уплата налогов, сборов и иных платежей</t>
  </si>
  <si>
    <t>01 04 0020400 240</t>
  </si>
  <si>
    <t>01 04 0020400 850</t>
  </si>
  <si>
    <t>01 06 0020400 240</t>
  </si>
  <si>
    <t>01 13 0900200 240</t>
  </si>
  <si>
    <t>01 13 0920300 240</t>
  </si>
  <si>
    <t>01 13 5210100 240</t>
  </si>
  <si>
    <t>03 09 2180100 240</t>
  </si>
  <si>
    <t>04 09 6000200</t>
  </si>
  <si>
    <t>04 09 6000200 610</t>
  </si>
  <si>
    <t>Строительство и содержание автомобильных дорог и инженерных сооружений на них</t>
  </si>
  <si>
    <t>08 01 8115146</t>
  </si>
  <si>
    <t>08 01 8115146 620</t>
  </si>
  <si>
    <t>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</t>
  </si>
  <si>
    <t>10 04 5201312 360</t>
  </si>
  <si>
    <t>10 03 6300500 610</t>
  </si>
  <si>
    <t>в тыс.рублей</t>
  </si>
  <si>
    <t>План</t>
  </si>
  <si>
    <t>Исполнено</t>
  </si>
  <si>
    <t>Доля расходов местного бюджета, осуществляемых в рамках программ за 2014 год</t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</si>
</sst>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0.0"/>
    <numFmt numFmtId="178" formatCode="0.000"/>
    <numFmt numFmtId="179" formatCode="0.00000"/>
    <numFmt numFmtId="180" formatCode="dd/mm/yy;@"/>
    <numFmt numFmtId="181" formatCode="dd/mm/yy\ \-\ dd/mm/yy"/>
    <numFmt numFmtId="182" formatCode="0000"/>
    <numFmt numFmtId="183" formatCode="00\.00\.00"/>
    <numFmt numFmtId="184" formatCode="#,##0.00;[Red]\-#,##0.00;0.00"/>
    <numFmt numFmtId="185" formatCode="#,##0.000"/>
    <numFmt numFmtId="186" formatCode="#,##0.000000"/>
    <numFmt numFmtId="187" formatCode="0000000"/>
    <numFmt numFmtId="188" formatCode="0.0000"/>
    <numFmt numFmtId="189" formatCode="#,##0;[Red]\-#,##0;0"/>
    <numFmt numFmtId="190" formatCode="#,##0.0000"/>
    <numFmt numFmtId="191" formatCode="#,##0.000;[Red]\-#,##0.000;0.000"/>
    <numFmt numFmtId="192" formatCode="#,##0.0000;[Red]\-#,##0.0000;0.0000"/>
    <numFmt numFmtId="193" formatCode="0E+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00"/>
    <numFmt numFmtId="199" formatCode="0.000000000"/>
    <numFmt numFmtId="200" formatCode="0.000000"/>
    <numFmt numFmtId="201" formatCode="#,##0.0000000"/>
  </numFmts>
  <fonts count="42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0"/>
      <name val="Arial Cyr"/>
      <family val="0"/>
    </font>
    <font>
      <sz val="10"/>
      <name val="MS Sans Serif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60"/>
      <name val="Times New Roman"/>
      <family val="1"/>
    </font>
    <font>
      <sz val="12"/>
      <color indexed="6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1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6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>
      <alignment/>
      <protection/>
    </xf>
    <xf numFmtId="0" fontId="14" fillId="0" borderId="0" applyNumberFormat="0">
      <alignment/>
      <protection/>
    </xf>
    <xf numFmtId="0" fontId="14" fillId="0" borderId="0">
      <alignment/>
      <protection/>
    </xf>
    <xf numFmtId="0" fontId="15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4" fillId="0" borderId="0" xfId="55">
      <alignment/>
      <protection/>
    </xf>
    <xf numFmtId="0" fontId="14" fillId="0" borderId="0" xfId="55" applyAlignment="1">
      <alignment/>
      <protection/>
    </xf>
    <xf numFmtId="0" fontId="14" fillId="0" borderId="0" xfId="55" applyFont="1" applyAlignment="1">
      <alignment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0" fontId="23" fillId="17" borderId="11" xfId="55" applyFont="1" applyFill="1" applyBorder="1" applyAlignment="1">
      <alignment horizontal="center" vertical="center" wrapText="1"/>
      <protection/>
    </xf>
    <xf numFmtId="0" fontId="23" fillId="17" borderId="11" xfId="54" applyFont="1" applyFill="1" applyBorder="1" applyAlignment="1">
      <alignment horizontal="center" vertical="center" wrapText="1"/>
      <protection/>
    </xf>
    <xf numFmtId="180" fontId="27" fillId="17" borderId="10" xfId="55" applyNumberFormat="1" applyFont="1" applyFill="1" applyBorder="1" applyAlignment="1">
      <alignment horizontal="center" vertical="center" wrapText="1"/>
      <protection/>
    </xf>
    <xf numFmtId="0" fontId="28" fillId="0" borderId="10" xfId="55" applyFont="1" applyBorder="1" applyAlignment="1">
      <alignment horizontal="center" vertical="top" wrapText="1"/>
      <protection/>
    </xf>
    <xf numFmtId="0" fontId="29" fillId="0" borderId="10" xfId="55" applyFont="1" applyBorder="1" applyAlignment="1">
      <alignment horizontal="center" vertical="top" wrapText="1"/>
      <protection/>
    </xf>
    <xf numFmtId="3" fontId="28" fillId="0" borderId="10" xfId="56" applyNumberFormat="1" applyFont="1" applyFill="1" applyBorder="1" applyAlignment="1" applyProtection="1">
      <alignment vertical="top" wrapText="1"/>
      <protection/>
    </xf>
    <xf numFmtId="0" fontId="23" fillId="0" borderId="10" xfId="55" applyFont="1" applyFill="1" applyBorder="1" applyAlignment="1">
      <alignment horizontal="center" vertical="top" wrapText="1"/>
      <protection/>
    </xf>
    <xf numFmtId="49" fontId="23" fillId="0" borderId="10" xfId="0" applyNumberFormat="1" applyFont="1" applyBorder="1" applyAlignment="1">
      <alignment horizontal="left" vertical="top" wrapText="1"/>
    </xf>
    <xf numFmtId="0" fontId="23" fillId="0" borderId="10" xfId="55" applyFont="1" applyBorder="1" applyAlignment="1">
      <alignment horizontal="left" vertical="top" wrapText="1"/>
      <protection/>
    </xf>
    <xf numFmtId="3" fontId="23" fillId="0" borderId="10" xfId="55" applyNumberFormat="1" applyFont="1" applyFill="1" applyBorder="1" applyAlignment="1">
      <alignment horizontal="right" vertical="top" wrapText="1"/>
      <protection/>
    </xf>
    <xf numFmtId="49" fontId="30" fillId="0" borderId="10" xfId="0" applyNumberFormat="1" applyFont="1" applyBorder="1" applyAlignment="1">
      <alignment horizontal="left" vertical="top" wrapText="1"/>
    </xf>
    <xf numFmtId="49" fontId="30" fillId="0" borderId="10" xfId="54" applyNumberFormat="1" applyFont="1" applyFill="1" applyBorder="1" applyAlignment="1">
      <alignment horizontal="left" vertical="top"/>
      <protection/>
    </xf>
    <xf numFmtId="3" fontId="30" fillId="0" borderId="10" xfId="55" applyNumberFormat="1" applyFont="1" applyFill="1" applyBorder="1" applyAlignment="1">
      <alignment horizontal="right" vertical="top" wrapText="1"/>
      <protection/>
    </xf>
    <xf numFmtId="3" fontId="23" fillId="0" borderId="10" xfId="55" applyNumberFormat="1" applyFont="1" applyBorder="1" applyAlignment="1">
      <alignment horizontal="right" vertical="top" wrapText="1"/>
      <protection/>
    </xf>
    <xf numFmtId="3" fontId="30" fillId="0" borderId="10" xfId="55" applyNumberFormat="1" applyFont="1" applyBorder="1" applyAlignment="1">
      <alignment horizontal="right" vertical="top" wrapText="1"/>
      <protection/>
    </xf>
    <xf numFmtId="3" fontId="1" fillId="0" borderId="10" xfId="55" applyNumberFormat="1" applyFont="1" applyFill="1" applyBorder="1" applyAlignment="1">
      <alignment horizontal="right" vertical="top" wrapText="1"/>
      <protection/>
    </xf>
    <xf numFmtId="3" fontId="23" fillId="0" borderId="10" xfId="55" applyNumberFormat="1" applyFont="1" applyBorder="1" applyAlignment="1">
      <alignment vertical="top" wrapText="1"/>
      <protection/>
    </xf>
    <xf numFmtId="0" fontId="30" fillId="0" borderId="10" xfId="55" applyFont="1" applyBorder="1" applyAlignment="1">
      <alignment horizontal="left" vertical="top" wrapText="1"/>
      <protection/>
    </xf>
    <xf numFmtId="3" fontId="30" fillId="0" borderId="10" xfId="55" applyNumberFormat="1" applyFont="1" applyBorder="1" applyAlignment="1">
      <alignment vertical="top" wrapText="1"/>
      <protection/>
    </xf>
    <xf numFmtId="3" fontId="31" fillId="0" borderId="10" xfId="55" applyNumberFormat="1" applyFont="1" applyBorder="1" applyAlignment="1">
      <alignment vertical="top" wrapText="1"/>
      <protection/>
    </xf>
    <xf numFmtId="3" fontId="10" fillId="0" borderId="10" xfId="55" applyNumberFormat="1" applyFont="1" applyFill="1" applyBorder="1" applyAlignment="1">
      <alignment horizontal="right" vertical="top" wrapText="1"/>
      <protection/>
    </xf>
    <xf numFmtId="49" fontId="30" fillId="0" borderId="10" xfId="0" applyNumberFormat="1" applyFont="1" applyFill="1" applyBorder="1" applyAlignment="1">
      <alignment horizontal="left" vertical="top" wrapText="1"/>
    </xf>
    <xf numFmtId="0" fontId="30" fillId="0" borderId="10" xfId="55" applyFont="1" applyFill="1" applyBorder="1" applyAlignment="1">
      <alignment horizontal="left" vertical="top" wrapText="1"/>
      <protection/>
    </xf>
    <xf numFmtId="49" fontId="30" fillId="0" borderId="12" xfId="0" applyNumberFormat="1" applyFont="1" applyFill="1" applyBorder="1" applyAlignment="1">
      <alignment horizontal="left" vertical="top" wrapText="1"/>
    </xf>
    <xf numFmtId="0" fontId="30" fillId="0" borderId="10" xfId="55" applyFont="1" applyFill="1" applyBorder="1" applyAlignment="1">
      <alignment horizontal="center" vertical="top" wrapText="1"/>
      <protection/>
    </xf>
    <xf numFmtId="0" fontId="23" fillId="0" borderId="10" xfId="55" applyFont="1" applyBorder="1" applyAlignment="1">
      <alignment vertical="top" wrapText="1"/>
      <protection/>
    </xf>
    <xf numFmtId="49" fontId="23" fillId="0" borderId="10" xfId="54" applyNumberFormat="1" applyFont="1" applyFill="1" applyBorder="1" applyAlignment="1">
      <alignment horizontal="left" vertical="top"/>
      <protection/>
    </xf>
    <xf numFmtId="3" fontId="32" fillId="0" borderId="10" xfId="55" applyNumberFormat="1" applyFont="1" applyFill="1" applyBorder="1" applyAlignment="1">
      <alignment horizontal="right" vertical="top" wrapText="1"/>
      <protection/>
    </xf>
    <xf numFmtId="0" fontId="33" fillId="0" borderId="10" xfId="55" applyFont="1" applyFill="1" applyBorder="1" applyAlignment="1">
      <alignment horizontal="left" vertical="top" wrapText="1"/>
      <protection/>
    </xf>
    <xf numFmtId="0" fontId="30" fillId="0" borderId="10" xfId="55" applyFont="1" applyBorder="1" applyAlignment="1">
      <alignment vertical="top" wrapText="1"/>
      <protection/>
    </xf>
    <xf numFmtId="3" fontId="34" fillId="0" borderId="10" xfId="55" applyNumberFormat="1" applyFont="1" applyFill="1" applyBorder="1" applyAlignment="1">
      <alignment horizontal="right" vertical="top" wrapText="1"/>
      <protection/>
    </xf>
    <xf numFmtId="3" fontId="35" fillId="0" borderId="10" xfId="55" applyNumberFormat="1" applyFont="1" applyFill="1" applyBorder="1" applyAlignment="1">
      <alignment horizontal="right" vertical="top" wrapText="1"/>
      <protection/>
    </xf>
    <xf numFmtId="3" fontId="36" fillId="0" borderId="10" xfId="55" applyNumberFormat="1" applyFont="1" applyFill="1" applyBorder="1" applyAlignment="1">
      <alignment horizontal="right" vertical="top" wrapText="1"/>
      <protection/>
    </xf>
    <xf numFmtId="49" fontId="23" fillId="0" borderId="10" xfId="54" applyNumberFormat="1" applyFont="1" applyFill="1" applyBorder="1" applyAlignment="1" applyProtection="1">
      <alignment horizontal="left" vertical="justify" wrapText="1"/>
      <protection/>
    </xf>
    <xf numFmtId="3" fontId="10" fillId="0" borderId="10" xfId="56" applyNumberFormat="1" applyFont="1" applyFill="1" applyBorder="1" applyAlignment="1" applyProtection="1">
      <alignment vertical="top" wrapText="1"/>
      <protection/>
    </xf>
    <xf numFmtId="49" fontId="30" fillId="0" borderId="10" xfId="54" applyNumberFormat="1" applyFont="1" applyFill="1" applyBorder="1" applyAlignment="1" applyProtection="1">
      <alignment horizontal="left" vertical="justify" wrapText="1"/>
      <protection/>
    </xf>
    <xf numFmtId="3" fontId="1" fillId="0" borderId="10" xfId="54" applyNumberFormat="1" applyFont="1" applyFill="1" applyBorder="1" applyAlignment="1">
      <alignment vertical="top"/>
      <protection/>
    </xf>
    <xf numFmtId="3" fontId="30" fillId="0" borderId="10" xfId="54" applyNumberFormat="1" applyFont="1" applyFill="1" applyBorder="1" applyAlignment="1">
      <alignment vertical="top"/>
      <protection/>
    </xf>
    <xf numFmtId="49" fontId="23" fillId="0" borderId="10" xfId="0" applyNumberFormat="1" applyFont="1" applyFill="1" applyBorder="1" applyAlignment="1">
      <alignment horizontal="left" vertical="top" wrapText="1"/>
    </xf>
    <xf numFmtId="3" fontId="23" fillId="0" borderId="10" xfId="54" applyNumberFormat="1" applyFont="1" applyFill="1" applyBorder="1" applyAlignment="1">
      <alignment vertical="top"/>
      <protection/>
    </xf>
    <xf numFmtId="3" fontId="30" fillId="0" borderId="10" xfId="55" applyNumberFormat="1" applyFont="1" applyFill="1" applyBorder="1" applyAlignment="1">
      <alignment vertical="top" wrapText="1"/>
      <protection/>
    </xf>
    <xf numFmtId="0" fontId="23" fillId="0" borderId="10" xfId="54" applyFont="1" applyFill="1" applyBorder="1" applyAlignment="1">
      <alignment vertical="justify" wrapText="1"/>
      <protection/>
    </xf>
    <xf numFmtId="3" fontId="23" fillId="0" borderId="10" xfId="55" applyNumberFormat="1" applyFont="1" applyFill="1" applyBorder="1" applyAlignment="1">
      <alignment vertical="top" wrapText="1"/>
      <protection/>
    </xf>
    <xf numFmtId="0" fontId="30" fillId="0" borderId="10" xfId="54" applyFont="1" applyFill="1" applyBorder="1" applyAlignment="1">
      <alignment vertical="justify" wrapText="1"/>
      <protection/>
    </xf>
    <xf numFmtId="0" fontId="37" fillId="0" borderId="10" xfId="55" applyFont="1" applyBorder="1" applyAlignment="1">
      <alignment horizontal="center" vertical="top" wrapText="1"/>
      <protection/>
    </xf>
    <xf numFmtId="0" fontId="28" fillId="0" borderId="10" xfId="55" applyFont="1" applyBorder="1" applyAlignment="1">
      <alignment vertical="top" wrapText="1"/>
      <protection/>
    </xf>
    <xf numFmtId="3" fontId="23" fillId="0" borderId="10" xfId="56" applyNumberFormat="1" applyFont="1" applyFill="1" applyBorder="1" applyAlignment="1" applyProtection="1">
      <alignment vertical="top" wrapText="1"/>
      <protection/>
    </xf>
    <xf numFmtId="3" fontId="30" fillId="0" borderId="10" xfId="56" applyNumberFormat="1" applyFont="1" applyFill="1" applyBorder="1" applyAlignment="1" applyProtection="1">
      <alignment vertical="top" wrapText="1"/>
      <protection/>
    </xf>
    <xf numFmtId="49" fontId="22" fillId="0" borderId="10" xfId="54" applyNumberFormat="1" applyFont="1" applyFill="1" applyBorder="1" applyAlignment="1">
      <alignment horizontal="left" vertical="top" wrapText="1"/>
      <protection/>
    </xf>
    <xf numFmtId="49" fontId="22" fillId="0" borderId="10" xfId="54" applyNumberFormat="1" applyFont="1" applyFill="1" applyBorder="1" applyAlignment="1">
      <alignment horizontal="left" vertical="top"/>
      <protection/>
    </xf>
    <xf numFmtId="49" fontId="30" fillId="0" borderId="10" xfId="54" applyNumberFormat="1" applyFont="1" applyFill="1" applyBorder="1" applyAlignment="1">
      <alignment horizontal="left" vertical="top" wrapText="1"/>
      <protection/>
    </xf>
    <xf numFmtId="0" fontId="33" fillId="0" borderId="10" xfId="55" applyFont="1" applyFill="1" applyBorder="1" applyAlignment="1">
      <alignment horizontal="center" vertical="top" wrapText="1"/>
      <protection/>
    </xf>
    <xf numFmtId="0" fontId="38" fillId="0" borderId="10" xfId="55" applyFont="1" applyFill="1" applyBorder="1" applyAlignment="1">
      <alignment horizontal="center" vertical="top" wrapText="1"/>
      <protection/>
    </xf>
    <xf numFmtId="0" fontId="10" fillId="0" borderId="10" xfId="54" applyFont="1" applyFill="1" applyBorder="1" applyAlignment="1">
      <alignment vertical="justify" wrapText="1"/>
      <protection/>
    </xf>
    <xf numFmtId="0" fontId="30" fillId="0" borderId="11" xfId="54" applyFont="1" applyFill="1" applyBorder="1" applyAlignment="1">
      <alignment vertical="justify" wrapText="1"/>
      <protection/>
    </xf>
    <xf numFmtId="3" fontId="1" fillId="0" borderId="10" xfId="55" applyNumberFormat="1" applyFont="1" applyFill="1" applyBorder="1" applyAlignment="1">
      <alignment vertical="top" wrapText="1"/>
      <protection/>
    </xf>
    <xf numFmtId="3" fontId="10" fillId="0" borderId="10" xfId="55" applyNumberFormat="1" applyFont="1" applyFill="1" applyBorder="1" applyAlignment="1">
      <alignment vertical="top" wrapText="1"/>
      <protection/>
    </xf>
    <xf numFmtId="0" fontId="37" fillId="0" borderId="10" xfId="55" applyFont="1" applyFill="1" applyBorder="1" applyAlignment="1">
      <alignment horizontal="center" vertical="top" wrapText="1"/>
      <protection/>
    </xf>
    <xf numFmtId="0" fontId="37" fillId="0" borderId="10" xfId="54" applyFont="1" applyFill="1" applyBorder="1" applyAlignment="1">
      <alignment vertical="justify" wrapText="1"/>
      <protection/>
    </xf>
    <xf numFmtId="49" fontId="37" fillId="0" borderId="10" xfId="54" applyNumberFormat="1" applyFont="1" applyFill="1" applyBorder="1" applyAlignment="1">
      <alignment horizontal="left" vertical="top"/>
      <protection/>
    </xf>
    <xf numFmtId="3" fontId="37" fillId="0" borderId="10" xfId="55" applyNumberFormat="1" applyFont="1" applyFill="1" applyBorder="1" applyAlignment="1">
      <alignment vertical="top" wrapText="1"/>
      <protection/>
    </xf>
    <xf numFmtId="49" fontId="23" fillId="0" borderId="10" xfId="54" applyNumberFormat="1" applyFont="1" applyFill="1" applyBorder="1" applyAlignment="1" applyProtection="1">
      <alignment horizontal="left" vertical="top" wrapText="1"/>
      <protection/>
    </xf>
    <xf numFmtId="3" fontId="10" fillId="0" borderId="10" xfId="54" applyNumberFormat="1" applyFont="1" applyFill="1" applyBorder="1" applyAlignment="1">
      <alignment vertical="top"/>
      <protection/>
    </xf>
    <xf numFmtId="0" fontId="23" fillId="0" borderId="10" xfId="55" applyFont="1" applyBorder="1">
      <alignment/>
      <protection/>
    </xf>
    <xf numFmtId="0" fontId="23" fillId="0" borderId="10" xfId="54" applyFont="1" applyFill="1" applyBorder="1" applyAlignment="1">
      <alignment horizontal="left" vertical="top" wrapText="1"/>
      <protection/>
    </xf>
    <xf numFmtId="0" fontId="28" fillId="0" borderId="10" xfId="55" applyFont="1" applyFill="1" applyBorder="1" applyAlignment="1">
      <alignment horizontal="center" vertical="top" wrapText="1"/>
      <protection/>
    </xf>
    <xf numFmtId="0" fontId="23" fillId="0" borderId="10" xfId="0" applyFont="1" applyFill="1" applyBorder="1" applyAlignment="1">
      <alignment vertical="top" wrapText="1"/>
    </xf>
    <xf numFmtId="49" fontId="10" fillId="0" borderId="10" xfId="54" applyNumberFormat="1" applyFont="1" applyFill="1" applyBorder="1" applyAlignment="1">
      <alignment horizontal="left" vertical="top"/>
      <protection/>
    </xf>
    <xf numFmtId="0" fontId="14" fillId="0" borderId="10" xfId="55" applyBorder="1">
      <alignment/>
      <protection/>
    </xf>
    <xf numFmtId="0" fontId="30" fillId="0" borderId="10" xfId="53" applyNumberFormat="1" applyFont="1" applyFill="1" applyBorder="1" applyAlignment="1">
      <alignment vertical="top" wrapText="1"/>
      <protection/>
    </xf>
    <xf numFmtId="0" fontId="30" fillId="0" borderId="13" xfId="54" applyFont="1" applyFill="1" applyBorder="1" applyAlignment="1">
      <alignment vertical="justify" wrapText="1"/>
      <protection/>
    </xf>
    <xf numFmtId="3" fontId="23" fillId="0" borderId="10" xfId="55" applyNumberFormat="1" applyFont="1" applyBorder="1">
      <alignment/>
      <protection/>
    </xf>
    <xf numFmtId="180" fontId="26" fillId="17" borderId="14" xfId="54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top" wrapText="1"/>
    </xf>
    <xf numFmtId="3" fontId="1" fillId="0" borderId="10" xfId="56" applyNumberFormat="1" applyFont="1" applyFill="1" applyBorder="1" applyAlignment="1" applyProtection="1">
      <alignment vertical="top" wrapText="1"/>
      <protection/>
    </xf>
    <xf numFmtId="0" fontId="30" fillId="0" borderId="10" xfId="0" applyFont="1" applyFill="1" applyBorder="1" applyAlignment="1">
      <alignment vertical="top" wrapText="1"/>
    </xf>
    <xf numFmtId="49" fontId="1" fillId="0" borderId="10" xfId="54" applyNumberFormat="1" applyFont="1" applyFill="1" applyBorder="1" applyAlignment="1">
      <alignment horizontal="left" vertical="top"/>
      <protection/>
    </xf>
    <xf numFmtId="0" fontId="30" fillId="0" borderId="10" xfId="54" applyFont="1" applyFill="1" applyBorder="1" applyAlignment="1">
      <alignment horizontal="justify" wrapText="1"/>
      <protection/>
    </xf>
    <xf numFmtId="0" fontId="1" fillId="0" borderId="10" xfId="53" applyNumberFormat="1" applyFont="1" applyFill="1" applyBorder="1" applyAlignment="1">
      <alignment vertical="top" wrapText="1"/>
      <protection/>
    </xf>
    <xf numFmtId="0" fontId="30" fillId="0" borderId="10" xfId="54" applyFont="1" applyFill="1" applyBorder="1" applyAlignment="1">
      <alignment horizontal="left" vertical="top" wrapText="1"/>
      <protection/>
    </xf>
    <xf numFmtId="0" fontId="30" fillId="0" borderId="10" xfId="0" applyNumberFormat="1" applyFont="1" applyFill="1" applyBorder="1" applyAlignment="1">
      <alignment horizontal="left" vertical="top" wrapText="1"/>
    </xf>
    <xf numFmtId="0" fontId="30" fillId="0" borderId="13" xfId="54" applyFont="1" applyFill="1" applyBorder="1" applyAlignment="1">
      <alignment horizontal="left" vertical="justify" wrapText="1"/>
      <protection/>
    </xf>
    <xf numFmtId="0" fontId="30" fillId="0" borderId="10" xfId="56" applyNumberFormat="1" applyFont="1" applyFill="1" applyBorder="1" applyAlignment="1" applyProtection="1">
      <alignment vertical="top" wrapText="1"/>
      <protection/>
    </xf>
    <xf numFmtId="0" fontId="30" fillId="0" borderId="0" xfId="0" applyFont="1" applyAlignment="1">
      <alignment wrapText="1"/>
    </xf>
    <xf numFmtId="0" fontId="30" fillId="0" borderId="10" xfId="0" applyNumberFormat="1" applyFont="1" applyBorder="1" applyAlignment="1">
      <alignment horizontal="left" vertical="top" wrapText="1"/>
    </xf>
    <xf numFmtId="0" fontId="30" fillId="0" borderId="11" xfId="0" applyNumberFormat="1" applyFont="1" applyFill="1" applyBorder="1" applyAlignment="1">
      <alignment horizontal="left" vertical="top" wrapText="1"/>
    </xf>
    <xf numFmtId="3" fontId="1" fillId="0" borderId="10" xfId="55" applyNumberFormat="1" applyFont="1" applyBorder="1" applyAlignment="1">
      <alignment vertical="top" wrapText="1"/>
      <protection/>
    </xf>
    <xf numFmtId="0" fontId="30" fillId="0" borderId="10" xfId="54" applyFont="1" applyFill="1" applyBorder="1" applyAlignment="1">
      <alignment horizontal="left" vertical="justify" wrapText="1"/>
      <protection/>
    </xf>
    <xf numFmtId="0" fontId="23" fillId="0" borderId="10" xfId="54" applyFont="1" applyFill="1" applyBorder="1" applyAlignment="1">
      <alignment horizontal="left" vertical="justify" wrapText="1"/>
      <protection/>
    </xf>
    <xf numFmtId="0" fontId="0" fillId="0" borderId="10" xfId="0" applyBorder="1" applyAlignment="1">
      <alignment/>
    </xf>
    <xf numFmtId="0" fontId="23" fillId="0" borderId="15" xfId="55" applyFont="1" applyBorder="1" applyAlignment="1">
      <alignment horizontal="center" vertical="center" wrapText="1"/>
      <protection/>
    </xf>
    <xf numFmtId="0" fontId="23" fillId="0" borderId="16" xfId="55" applyFont="1" applyBorder="1" applyAlignment="1">
      <alignment horizontal="center" vertical="center" wrapText="1"/>
      <protection/>
    </xf>
    <xf numFmtId="0" fontId="23" fillId="0" borderId="17" xfId="55" applyFont="1" applyBorder="1" applyAlignment="1">
      <alignment horizontal="center" vertical="center" wrapText="1"/>
      <protection/>
    </xf>
    <xf numFmtId="0" fontId="23" fillId="0" borderId="18" xfId="55" applyFont="1" applyBorder="1" applyAlignment="1">
      <alignment horizontal="center" vertical="center" wrapText="1"/>
      <protection/>
    </xf>
    <xf numFmtId="0" fontId="40" fillId="0" borderId="19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22" fillId="0" borderId="0" xfId="55" applyFont="1" applyAlignment="1">
      <alignment horizontal="center" wrapText="1"/>
      <protection/>
    </xf>
    <xf numFmtId="0" fontId="23" fillId="0" borderId="12" xfId="55" applyFont="1" applyBorder="1" applyAlignment="1">
      <alignment horizontal="center" vertical="center" wrapText="1"/>
      <protection/>
    </xf>
    <xf numFmtId="0" fontId="23" fillId="0" borderId="20" xfId="55" applyFont="1" applyBorder="1" applyAlignment="1">
      <alignment horizontal="center" vertical="center" wrapText="1"/>
      <protection/>
    </xf>
    <xf numFmtId="0" fontId="23" fillId="0" borderId="11" xfId="55" applyFont="1" applyBorder="1" applyAlignment="1">
      <alignment horizontal="center" vertical="center" wrapText="1"/>
      <protection/>
    </xf>
    <xf numFmtId="0" fontId="23" fillId="0" borderId="12" xfId="54" applyFont="1" applyFill="1" applyBorder="1" applyAlignment="1">
      <alignment horizontal="center" vertical="center" wrapText="1"/>
      <protection/>
    </xf>
    <xf numFmtId="0" fontId="23" fillId="0" borderId="20" xfId="54" applyFont="1" applyFill="1" applyBorder="1" applyAlignment="1">
      <alignment horizontal="center" vertical="center" wrapText="1"/>
      <protection/>
    </xf>
    <xf numFmtId="0" fontId="23" fillId="0" borderId="11" xfId="54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_ФУН" xfId="53"/>
    <cellStyle name="Обычный_Лист3" xfId="54"/>
    <cellStyle name="Обычный_приложения к РСП бюджет на 2006 год.2 уточнение xls" xfId="55"/>
    <cellStyle name="Обычный_Реестр бюджетополучателе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Экономическая_классиф" xfId="64"/>
    <cellStyle name="Тысячи_Экономическая_классиф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305"/>
  <sheetViews>
    <sheetView tabSelected="1" zoomScalePageLayoutView="0" workbookViewId="0" topLeftCell="A1">
      <selection activeCell="C5" sqref="C5:C7"/>
    </sheetView>
  </sheetViews>
  <sheetFormatPr defaultColWidth="9.140625" defaultRowHeight="12.75"/>
  <cols>
    <col min="1" max="1" width="6.8515625" style="0" customWidth="1"/>
    <col min="2" max="2" width="66.7109375" style="0" customWidth="1"/>
    <col min="3" max="3" width="19.00390625" style="0" customWidth="1"/>
    <col min="4" max="4" width="13.28125" style="0" customWidth="1"/>
    <col min="5" max="5" width="14.7109375" style="0" customWidth="1"/>
    <col min="6" max="6" width="11.421875" style="0" customWidth="1"/>
    <col min="7" max="7" width="11.28125" style="0" customWidth="1"/>
  </cols>
  <sheetData>
    <row r="1" spans="1:5" ht="12.75">
      <c r="A1" s="1"/>
      <c r="B1" s="2"/>
      <c r="C1" s="2"/>
      <c r="D1" s="2"/>
      <c r="E1" s="3"/>
    </row>
    <row r="2" spans="1:5" ht="12.75">
      <c r="A2" s="1"/>
      <c r="B2" s="1"/>
      <c r="C2" s="1"/>
      <c r="D2" s="1"/>
      <c r="E2" s="1"/>
    </row>
    <row r="3" spans="1:5" ht="33.75" customHeight="1">
      <c r="A3" s="1"/>
      <c r="B3" s="102" t="s">
        <v>412</v>
      </c>
      <c r="C3" s="102"/>
      <c r="D3" s="102"/>
      <c r="E3" s="102"/>
    </row>
    <row r="4" spans="1:7" ht="12.75">
      <c r="A4" s="1"/>
      <c r="B4" s="1"/>
      <c r="C4" s="1"/>
      <c r="D4" s="1"/>
      <c r="E4" s="1"/>
      <c r="F4" s="100" t="s">
        <v>409</v>
      </c>
      <c r="G4" s="100"/>
    </row>
    <row r="5" spans="1:7" ht="12.75">
      <c r="A5" s="103" t="s">
        <v>121</v>
      </c>
      <c r="B5" s="103" t="s">
        <v>126</v>
      </c>
      <c r="C5" s="106" t="s">
        <v>127</v>
      </c>
      <c r="D5" s="96" t="s">
        <v>410</v>
      </c>
      <c r="E5" s="97"/>
      <c r="F5" s="96" t="s">
        <v>411</v>
      </c>
      <c r="G5" s="97"/>
    </row>
    <row r="6" spans="1:7" ht="12.75">
      <c r="A6" s="104"/>
      <c r="B6" s="104"/>
      <c r="C6" s="107"/>
      <c r="D6" s="98"/>
      <c r="E6" s="99"/>
      <c r="F6" s="98"/>
      <c r="G6" s="99"/>
    </row>
    <row r="7" spans="1:7" ht="51.75" customHeight="1">
      <c r="A7" s="105"/>
      <c r="B7" s="105"/>
      <c r="C7" s="108"/>
      <c r="D7" s="4" t="s">
        <v>128</v>
      </c>
      <c r="E7" s="5" t="s">
        <v>111</v>
      </c>
      <c r="F7" s="4" t="s">
        <v>128</v>
      </c>
      <c r="G7" s="5" t="s">
        <v>111</v>
      </c>
    </row>
    <row r="8" spans="1:7" ht="15">
      <c r="A8" s="6"/>
      <c r="B8" s="6"/>
      <c r="C8" s="7"/>
      <c r="D8" s="78"/>
      <c r="E8" s="8"/>
      <c r="F8" s="8"/>
      <c r="G8" s="8"/>
    </row>
    <row r="9" spans="1:7" ht="21" customHeight="1">
      <c r="A9" s="9">
        <v>746</v>
      </c>
      <c r="B9" s="51" t="s">
        <v>135</v>
      </c>
      <c r="C9" s="10"/>
      <c r="D9" s="11">
        <f>D10+D13+D18+D23+D27+D30+D43+D50+D60+D91+D101+D113+D118+D138+D78+D86+D105+D108+D96+D75</f>
        <v>151836.09856</v>
      </c>
      <c r="E9" s="11">
        <f>E10+E13+E18+E23+E27+E30+E43+E50+E60+E91+E101+E113+E118+E138+E78+E86+E105+E108+E96+E75</f>
        <v>113362.91840999998</v>
      </c>
      <c r="F9" s="11">
        <f>F10+F13+F18+F23+F27+F30+F43+F50+F60+F91+F101+F113+F118+F138+F78+F86+F105+F108+F96+F75</f>
        <v>128542.43071999999</v>
      </c>
      <c r="G9" s="11">
        <f>G10+G13+G18+G23+G27+G30+G43+G50+G60+G91+G101+G113+G118+G138+G78+G86+G105+G108+G96+G75</f>
        <v>90673.75516999999</v>
      </c>
    </row>
    <row r="10" spans="1:7" ht="33.75" customHeight="1">
      <c r="A10" s="12"/>
      <c r="B10" s="13" t="s">
        <v>85</v>
      </c>
      <c r="C10" s="14" t="s">
        <v>136</v>
      </c>
      <c r="D10" s="15">
        <f>D11</f>
        <v>1335.09813</v>
      </c>
      <c r="E10" s="15">
        <f aca="true" t="shared" si="0" ref="E10:G11">E11</f>
        <v>0</v>
      </c>
      <c r="F10" s="15">
        <f t="shared" si="0"/>
        <v>1335.09813</v>
      </c>
      <c r="G10" s="15">
        <f t="shared" si="0"/>
        <v>0</v>
      </c>
    </row>
    <row r="11" spans="1:7" ht="18.75" customHeight="1">
      <c r="A11" s="12"/>
      <c r="B11" s="16" t="s">
        <v>137</v>
      </c>
      <c r="C11" s="17" t="s">
        <v>138</v>
      </c>
      <c r="D11" s="18">
        <f>D12</f>
        <v>1335.09813</v>
      </c>
      <c r="E11" s="18">
        <f t="shared" si="0"/>
        <v>0</v>
      </c>
      <c r="F11" s="18">
        <f t="shared" si="0"/>
        <v>1335.09813</v>
      </c>
      <c r="G11" s="18">
        <f t="shared" si="0"/>
        <v>0</v>
      </c>
    </row>
    <row r="12" spans="1:7" ht="37.5" customHeight="1">
      <c r="A12" s="12"/>
      <c r="B12" s="16" t="s">
        <v>386</v>
      </c>
      <c r="C12" s="17" t="s">
        <v>385</v>
      </c>
      <c r="D12" s="18">
        <v>1335.09813</v>
      </c>
      <c r="E12" s="18">
        <v>0</v>
      </c>
      <c r="F12" s="18">
        <v>1335.09813</v>
      </c>
      <c r="G12" s="18">
        <v>0</v>
      </c>
    </row>
    <row r="13" spans="1:7" ht="50.25" customHeight="1">
      <c r="A13" s="12"/>
      <c r="B13" s="13" t="s">
        <v>139</v>
      </c>
      <c r="C13" s="14" t="s">
        <v>140</v>
      </c>
      <c r="D13" s="15">
        <f>D14</f>
        <v>1097.2658700000002</v>
      </c>
      <c r="E13" s="15">
        <f>E14</f>
        <v>0</v>
      </c>
      <c r="F13" s="15">
        <f>F14</f>
        <v>1097.2658700000002</v>
      </c>
      <c r="G13" s="15">
        <f>G14</f>
        <v>0</v>
      </c>
    </row>
    <row r="14" spans="1:7" ht="49.5" customHeight="1">
      <c r="A14" s="12"/>
      <c r="B14" s="16" t="s">
        <v>141</v>
      </c>
      <c r="C14" s="17" t="s">
        <v>143</v>
      </c>
      <c r="D14" s="18">
        <f>D15+D16+D17</f>
        <v>1097.2658700000002</v>
      </c>
      <c r="E14" s="18">
        <f>E15+E16+E17</f>
        <v>0</v>
      </c>
      <c r="F14" s="18">
        <f>F15+F16+F17</f>
        <v>1097.2658700000002</v>
      </c>
      <c r="G14" s="18">
        <f>G15+G16+G17</f>
        <v>0</v>
      </c>
    </row>
    <row r="15" spans="1:7" ht="35.25" customHeight="1">
      <c r="A15" s="12"/>
      <c r="B15" s="16" t="s">
        <v>386</v>
      </c>
      <c r="C15" s="17" t="s">
        <v>389</v>
      </c>
      <c r="D15" s="18">
        <v>1054.97694</v>
      </c>
      <c r="E15" s="18">
        <v>0</v>
      </c>
      <c r="F15" s="18">
        <v>1054.97694</v>
      </c>
      <c r="G15" s="18">
        <v>0</v>
      </c>
    </row>
    <row r="16" spans="1:7" ht="36.75" customHeight="1">
      <c r="A16" s="12"/>
      <c r="B16" s="27" t="s">
        <v>391</v>
      </c>
      <c r="C16" s="17" t="s">
        <v>390</v>
      </c>
      <c r="D16" s="18">
        <v>40.01835</v>
      </c>
      <c r="E16" s="18">
        <v>0</v>
      </c>
      <c r="F16" s="18">
        <v>40.01835</v>
      </c>
      <c r="G16" s="18">
        <v>0</v>
      </c>
    </row>
    <row r="17" spans="1:7" ht="22.5" customHeight="1">
      <c r="A17" s="12"/>
      <c r="B17" s="16" t="s">
        <v>393</v>
      </c>
      <c r="C17" s="17" t="s">
        <v>392</v>
      </c>
      <c r="D17" s="18">
        <v>2.27058</v>
      </c>
      <c r="E17" s="18">
        <v>0</v>
      </c>
      <c r="F17" s="18">
        <v>2.27058</v>
      </c>
      <c r="G17" s="18">
        <v>0</v>
      </c>
    </row>
    <row r="18" spans="1:7" ht="48.75" customHeight="1">
      <c r="A18" s="12"/>
      <c r="B18" s="13" t="s">
        <v>144</v>
      </c>
      <c r="C18" s="14" t="s">
        <v>145</v>
      </c>
      <c r="D18" s="19">
        <f>D19</f>
        <v>13633.46191</v>
      </c>
      <c r="E18" s="19">
        <f>E19</f>
        <v>0</v>
      </c>
      <c r="F18" s="19">
        <f>F19</f>
        <v>13633.46191</v>
      </c>
      <c r="G18" s="19">
        <f>G19</f>
        <v>0</v>
      </c>
    </row>
    <row r="19" spans="1:7" ht="48.75" customHeight="1">
      <c r="A19" s="12"/>
      <c r="B19" s="16" t="s">
        <v>141</v>
      </c>
      <c r="C19" s="17" t="s">
        <v>150</v>
      </c>
      <c r="D19" s="20">
        <f>D20+D21+D22</f>
        <v>13633.46191</v>
      </c>
      <c r="E19" s="20">
        <f>E20+E21+E22</f>
        <v>0</v>
      </c>
      <c r="F19" s="20">
        <f>F20+F21+F22</f>
        <v>13633.46191</v>
      </c>
      <c r="G19" s="20">
        <f>G20+G21+G22</f>
        <v>0</v>
      </c>
    </row>
    <row r="20" spans="1:7" ht="35.25" customHeight="1">
      <c r="A20" s="12"/>
      <c r="B20" s="16" t="s">
        <v>386</v>
      </c>
      <c r="C20" s="17" t="s">
        <v>388</v>
      </c>
      <c r="D20" s="21">
        <v>12418.79721</v>
      </c>
      <c r="E20" s="21">
        <v>0</v>
      </c>
      <c r="F20" s="21">
        <v>12418.79721</v>
      </c>
      <c r="G20" s="21">
        <v>0</v>
      </c>
    </row>
    <row r="21" spans="1:7" ht="38.25" customHeight="1">
      <c r="A21" s="12"/>
      <c r="B21" s="27" t="s">
        <v>391</v>
      </c>
      <c r="C21" s="17" t="s">
        <v>394</v>
      </c>
      <c r="D21" s="21">
        <v>1170.5225</v>
      </c>
      <c r="E21" s="21">
        <v>0</v>
      </c>
      <c r="F21" s="21">
        <v>1170.5225</v>
      </c>
      <c r="G21" s="21">
        <v>0</v>
      </c>
    </row>
    <row r="22" spans="1:7" ht="24.75" customHeight="1">
      <c r="A22" s="12"/>
      <c r="B22" s="16" t="s">
        <v>393</v>
      </c>
      <c r="C22" s="17" t="s">
        <v>395</v>
      </c>
      <c r="D22" s="21">
        <v>44.1422</v>
      </c>
      <c r="E22" s="21">
        <v>0</v>
      </c>
      <c r="F22" s="21">
        <v>44.1422</v>
      </c>
      <c r="G22" s="21">
        <v>0</v>
      </c>
    </row>
    <row r="23" spans="1:7" ht="53.25" customHeight="1">
      <c r="A23" s="12"/>
      <c r="B23" s="13" t="s">
        <v>256</v>
      </c>
      <c r="C23" s="32" t="s">
        <v>115</v>
      </c>
      <c r="D23" s="15">
        <f>D24</f>
        <v>443.85445</v>
      </c>
      <c r="E23" s="15">
        <f>E24</f>
        <v>0</v>
      </c>
      <c r="F23" s="15">
        <f>F24</f>
        <v>443.85445</v>
      </c>
      <c r="G23" s="15">
        <f>G24</f>
        <v>0</v>
      </c>
    </row>
    <row r="24" spans="1:7" ht="54" customHeight="1">
      <c r="A24" s="12"/>
      <c r="B24" s="16" t="s">
        <v>141</v>
      </c>
      <c r="C24" s="17" t="s">
        <v>259</v>
      </c>
      <c r="D24" s="18">
        <f>D25+D26</f>
        <v>443.85445</v>
      </c>
      <c r="E24" s="18">
        <f>E25+E26</f>
        <v>0</v>
      </c>
      <c r="F24" s="18">
        <f>F25+F26</f>
        <v>443.85445</v>
      </c>
      <c r="G24" s="18">
        <f>G25+G26</f>
        <v>0</v>
      </c>
    </row>
    <row r="25" spans="1:7" ht="30.75" customHeight="1">
      <c r="A25" s="12"/>
      <c r="B25" s="16" t="s">
        <v>386</v>
      </c>
      <c r="C25" s="17" t="s">
        <v>387</v>
      </c>
      <c r="D25" s="18">
        <v>433.84139</v>
      </c>
      <c r="E25" s="18">
        <v>0</v>
      </c>
      <c r="F25" s="18">
        <v>433.84139</v>
      </c>
      <c r="G25" s="18">
        <v>0</v>
      </c>
    </row>
    <row r="26" spans="1:7" ht="32.25" customHeight="1">
      <c r="A26" s="12"/>
      <c r="B26" s="27" t="s">
        <v>391</v>
      </c>
      <c r="C26" s="17" t="s">
        <v>396</v>
      </c>
      <c r="D26" s="18">
        <v>10.01306</v>
      </c>
      <c r="E26" s="18">
        <v>0</v>
      </c>
      <c r="F26" s="18">
        <v>10.01306</v>
      </c>
      <c r="G26" s="18">
        <v>0</v>
      </c>
    </row>
    <row r="27" spans="1:7" ht="14.25" customHeight="1" hidden="1">
      <c r="A27" s="12"/>
      <c r="B27" s="13" t="s">
        <v>151</v>
      </c>
      <c r="C27" s="14" t="s">
        <v>152</v>
      </c>
      <c r="D27" s="48">
        <f>D28</f>
        <v>0</v>
      </c>
      <c r="E27" s="25"/>
      <c r="F27" s="95"/>
      <c r="G27" s="95"/>
    </row>
    <row r="28" spans="1:7" ht="16.5" customHeight="1" hidden="1">
      <c r="A28" s="12"/>
      <c r="B28" s="16" t="s">
        <v>154</v>
      </c>
      <c r="C28" s="23" t="s">
        <v>155</v>
      </c>
      <c r="D28" s="46">
        <f>D29</f>
        <v>0</v>
      </c>
      <c r="E28" s="25"/>
      <c r="F28" s="95"/>
      <c r="G28" s="95"/>
    </row>
    <row r="29" spans="1:7" ht="18" customHeight="1" hidden="1">
      <c r="A29" s="12"/>
      <c r="B29" s="16" t="s">
        <v>363</v>
      </c>
      <c r="C29" s="23" t="s">
        <v>362</v>
      </c>
      <c r="D29" s="46">
        <v>0</v>
      </c>
      <c r="E29" s="25"/>
      <c r="F29" s="95"/>
      <c r="G29" s="95"/>
    </row>
    <row r="30" spans="1:7" ht="17.25" customHeight="1">
      <c r="A30" s="12"/>
      <c r="B30" s="13" t="s">
        <v>156</v>
      </c>
      <c r="C30" s="14" t="s">
        <v>157</v>
      </c>
      <c r="D30" s="26">
        <f>D33+D40+D31+D38</f>
        <v>13372.41385</v>
      </c>
      <c r="E30" s="26">
        <f>E33+E40+E31+E38</f>
        <v>228.2</v>
      </c>
      <c r="F30" s="26">
        <f>F33+F40+F31+F38</f>
        <v>13372.41385</v>
      </c>
      <c r="G30" s="26">
        <f>G33+G40+G31+G38</f>
        <v>228.2</v>
      </c>
    </row>
    <row r="31" spans="1:7" ht="30.75">
      <c r="A31" s="12"/>
      <c r="B31" s="27" t="s">
        <v>86</v>
      </c>
      <c r="C31" s="28" t="s">
        <v>180</v>
      </c>
      <c r="D31" s="18">
        <f>D32</f>
        <v>347.6013</v>
      </c>
      <c r="E31" s="18">
        <f>E32</f>
        <v>0</v>
      </c>
      <c r="F31" s="18">
        <f>F32</f>
        <v>347.6013</v>
      </c>
      <c r="G31" s="18">
        <f>G32</f>
        <v>0</v>
      </c>
    </row>
    <row r="32" spans="1:7" ht="34.5" customHeight="1">
      <c r="A32" s="12"/>
      <c r="B32" s="27" t="s">
        <v>391</v>
      </c>
      <c r="C32" s="28" t="s">
        <v>397</v>
      </c>
      <c r="D32" s="18">
        <v>347.6013</v>
      </c>
      <c r="E32" s="18">
        <v>0</v>
      </c>
      <c r="F32" s="18">
        <v>347.6013</v>
      </c>
      <c r="G32" s="18">
        <v>0</v>
      </c>
    </row>
    <row r="33" spans="1:7" ht="18.75" customHeight="1">
      <c r="A33" s="12"/>
      <c r="B33" s="27" t="s">
        <v>161</v>
      </c>
      <c r="C33" s="28" t="s">
        <v>162</v>
      </c>
      <c r="D33" s="18">
        <f>D34+D35+D36+D37</f>
        <v>5557.29993</v>
      </c>
      <c r="E33" s="18">
        <f>E34+E35+E36+E37</f>
        <v>0</v>
      </c>
      <c r="F33" s="18">
        <f>F34+F35+F36+F37</f>
        <v>5557.29993</v>
      </c>
      <c r="G33" s="18">
        <f>G34+G35+G36+G37</f>
        <v>0</v>
      </c>
    </row>
    <row r="34" spans="1:7" ht="38.25" customHeight="1">
      <c r="A34" s="12"/>
      <c r="B34" s="27" t="s">
        <v>391</v>
      </c>
      <c r="C34" s="28" t="s">
        <v>398</v>
      </c>
      <c r="D34" s="18">
        <v>769.30857</v>
      </c>
      <c r="E34" s="18">
        <v>0</v>
      </c>
      <c r="F34" s="18">
        <v>769.30857</v>
      </c>
      <c r="G34" s="18">
        <v>0</v>
      </c>
    </row>
    <row r="35" spans="1:7" ht="28.5" customHeight="1">
      <c r="A35" s="12"/>
      <c r="B35" s="29" t="s">
        <v>383</v>
      </c>
      <c r="C35" s="28" t="s">
        <v>382</v>
      </c>
      <c r="D35" s="18">
        <v>4467.99136</v>
      </c>
      <c r="E35" s="18">
        <v>0</v>
      </c>
      <c r="F35" s="18">
        <v>4467.99136</v>
      </c>
      <c r="G35" s="18">
        <v>0</v>
      </c>
    </row>
    <row r="36" spans="1:7" ht="28.5" customHeight="1">
      <c r="A36" s="12"/>
      <c r="B36" s="29" t="s">
        <v>38</v>
      </c>
      <c r="C36" s="28" t="s">
        <v>293</v>
      </c>
      <c r="D36" s="18">
        <v>250</v>
      </c>
      <c r="E36" s="18">
        <v>0</v>
      </c>
      <c r="F36" s="18">
        <v>250</v>
      </c>
      <c r="G36" s="18">
        <v>0</v>
      </c>
    </row>
    <row r="37" spans="1:7" ht="45" customHeight="1">
      <c r="A37" s="12"/>
      <c r="B37" s="29" t="s">
        <v>364</v>
      </c>
      <c r="C37" s="28" t="s">
        <v>358</v>
      </c>
      <c r="D37" s="18">
        <v>70</v>
      </c>
      <c r="E37" s="18">
        <v>0</v>
      </c>
      <c r="F37" s="18">
        <v>70</v>
      </c>
      <c r="G37" s="18">
        <v>0</v>
      </c>
    </row>
    <row r="38" spans="1:7" ht="16.5" customHeight="1">
      <c r="A38" s="12"/>
      <c r="B38" s="29" t="s">
        <v>187</v>
      </c>
      <c r="C38" s="28" t="s">
        <v>292</v>
      </c>
      <c r="D38" s="18">
        <f>D39</f>
        <v>7239.31262</v>
      </c>
      <c r="E38" s="18">
        <f>E39</f>
        <v>0</v>
      </c>
      <c r="F38" s="18">
        <f>F39</f>
        <v>7239.31262</v>
      </c>
      <c r="G38" s="18">
        <f>G39</f>
        <v>0</v>
      </c>
    </row>
    <row r="39" spans="1:7" ht="21" customHeight="1">
      <c r="A39" s="12"/>
      <c r="B39" s="29" t="s">
        <v>383</v>
      </c>
      <c r="C39" s="28" t="s">
        <v>384</v>
      </c>
      <c r="D39" s="18">
        <v>7239.31262</v>
      </c>
      <c r="E39" s="18">
        <v>0</v>
      </c>
      <c r="F39" s="18">
        <v>7239.31262</v>
      </c>
      <c r="G39" s="18">
        <v>0</v>
      </c>
    </row>
    <row r="40" spans="1:7" ht="30.75" customHeight="1">
      <c r="A40" s="12"/>
      <c r="B40" s="79" t="s">
        <v>286</v>
      </c>
      <c r="C40" s="28" t="s">
        <v>166</v>
      </c>
      <c r="D40" s="18">
        <f>D42+D41</f>
        <v>228.2</v>
      </c>
      <c r="E40" s="18">
        <f>E42+E41</f>
        <v>228.2</v>
      </c>
      <c r="F40" s="18">
        <f>F42+F41</f>
        <v>228.2</v>
      </c>
      <c r="G40" s="18">
        <f>G42+G41</f>
        <v>228.2</v>
      </c>
    </row>
    <row r="41" spans="1:7" ht="30.75" customHeight="1">
      <c r="A41" s="12"/>
      <c r="B41" s="79" t="s">
        <v>386</v>
      </c>
      <c r="C41" s="28" t="s">
        <v>258</v>
      </c>
      <c r="D41" s="18">
        <v>68.46</v>
      </c>
      <c r="E41" s="18">
        <v>68.46</v>
      </c>
      <c r="F41" s="18">
        <v>68.46</v>
      </c>
      <c r="G41" s="18">
        <v>68.46</v>
      </c>
    </row>
    <row r="42" spans="1:7" ht="34.5" customHeight="1">
      <c r="A42" s="12"/>
      <c r="B42" s="27" t="s">
        <v>391</v>
      </c>
      <c r="C42" s="28" t="s">
        <v>399</v>
      </c>
      <c r="D42" s="18">
        <v>159.74</v>
      </c>
      <c r="E42" s="18">
        <v>159.74</v>
      </c>
      <c r="F42" s="18">
        <v>159.74</v>
      </c>
      <c r="G42" s="18">
        <v>159.74</v>
      </c>
    </row>
    <row r="43" spans="1:7" ht="35.25" customHeight="1">
      <c r="A43" s="30"/>
      <c r="B43" s="31" t="s">
        <v>178</v>
      </c>
      <c r="C43" s="32" t="s">
        <v>179</v>
      </c>
      <c r="D43" s="33">
        <f>D44+D46</f>
        <v>1538.53225</v>
      </c>
      <c r="E43" s="33">
        <f>E44+E46</f>
        <v>0</v>
      </c>
      <c r="F43" s="33">
        <f>F44+F46</f>
        <v>1538.53225</v>
      </c>
      <c r="G43" s="33">
        <f>G44+G46</f>
        <v>0</v>
      </c>
    </row>
    <row r="44" spans="1:7" ht="48.75" customHeight="1">
      <c r="A44" s="34"/>
      <c r="B44" s="35" t="s">
        <v>181</v>
      </c>
      <c r="C44" s="17" t="s">
        <v>182</v>
      </c>
      <c r="D44" s="36">
        <f>D45</f>
        <v>28.33848</v>
      </c>
      <c r="E44" s="36">
        <f>E45</f>
        <v>0</v>
      </c>
      <c r="F44" s="36">
        <f>F45</f>
        <v>28.33848</v>
      </c>
      <c r="G44" s="36">
        <f>G45</f>
        <v>0</v>
      </c>
    </row>
    <row r="45" spans="1:7" ht="38.25" customHeight="1">
      <c r="A45" s="30"/>
      <c r="B45" s="27" t="s">
        <v>391</v>
      </c>
      <c r="C45" s="17" t="s">
        <v>400</v>
      </c>
      <c r="D45" s="37">
        <v>28.33848</v>
      </c>
      <c r="E45" s="37">
        <v>0</v>
      </c>
      <c r="F45" s="37">
        <v>28.33848</v>
      </c>
      <c r="G45" s="37">
        <v>0</v>
      </c>
    </row>
    <row r="46" spans="1:7" ht="36" customHeight="1">
      <c r="A46" s="30"/>
      <c r="B46" s="16" t="s">
        <v>70</v>
      </c>
      <c r="C46" s="17" t="s">
        <v>71</v>
      </c>
      <c r="D46" s="37">
        <f>D47+D48+D49</f>
        <v>1510.19377</v>
      </c>
      <c r="E46" s="37">
        <f>E47+E48+E49</f>
        <v>0</v>
      </c>
      <c r="F46" s="37">
        <f>F47+F48+F49</f>
        <v>1510.19377</v>
      </c>
      <c r="G46" s="37">
        <f>G47+G48+G49</f>
        <v>0</v>
      </c>
    </row>
    <row r="47" spans="1:7" ht="29.25" customHeight="1">
      <c r="A47" s="30"/>
      <c r="B47" s="27" t="s">
        <v>0</v>
      </c>
      <c r="C47" s="17" t="s">
        <v>72</v>
      </c>
      <c r="D47" s="37">
        <v>1423.76384</v>
      </c>
      <c r="E47" s="37">
        <v>0</v>
      </c>
      <c r="F47" s="37">
        <v>1423.76384</v>
      </c>
      <c r="G47" s="37">
        <v>0</v>
      </c>
    </row>
    <row r="48" spans="1:7" ht="33.75" customHeight="1">
      <c r="A48" s="30"/>
      <c r="B48" s="27" t="s">
        <v>391</v>
      </c>
      <c r="C48" s="17" t="s">
        <v>75</v>
      </c>
      <c r="D48" s="37">
        <v>84.49431</v>
      </c>
      <c r="E48" s="37">
        <v>0</v>
      </c>
      <c r="F48" s="37">
        <v>84.49431</v>
      </c>
      <c r="G48" s="37">
        <v>0</v>
      </c>
    </row>
    <row r="49" spans="1:7" ht="25.5" customHeight="1">
      <c r="A49" s="30"/>
      <c r="B49" s="16" t="s">
        <v>393</v>
      </c>
      <c r="C49" s="17" t="s">
        <v>76</v>
      </c>
      <c r="D49" s="37">
        <v>1.93562</v>
      </c>
      <c r="E49" s="37">
        <v>0</v>
      </c>
      <c r="F49" s="37">
        <v>1.93562</v>
      </c>
      <c r="G49" s="37">
        <v>0</v>
      </c>
    </row>
    <row r="50" spans="1:7" ht="34.5" customHeight="1">
      <c r="A50" s="30"/>
      <c r="B50" s="13" t="s">
        <v>185</v>
      </c>
      <c r="C50" s="32" t="s">
        <v>186</v>
      </c>
      <c r="D50" s="38">
        <f>D54+D56+D58+D51</f>
        <v>673.14298</v>
      </c>
      <c r="E50" s="38">
        <f>E54+E56+E58+E51</f>
        <v>566</v>
      </c>
      <c r="F50" s="38">
        <f>F54+F56+F58+F51</f>
        <v>673.14298</v>
      </c>
      <c r="G50" s="38">
        <f>G54+G56+G58+G51</f>
        <v>566</v>
      </c>
    </row>
    <row r="51" spans="1:7" ht="51" customHeight="1">
      <c r="A51" s="30"/>
      <c r="B51" s="16" t="s">
        <v>219</v>
      </c>
      <c r="C51" s="17" t="s">
        <v>218</v>
      </c>
      <c r="D51" s="37">
        <f>D52+D53</f>
        <v>566</v>
      </c>
      <c r="E51" s="37">
        <f>E52+E53</f>
        <v>566</v>
      </c>
      <c r="F51" s="37">
        <f>F52+F53</f>
        <v>566</v>
      </c>
      <c r="G51" s="37">
        <f>G52+G53</f>
        <v>566</v>
      </c>
    </row>
    <row r="52" spans="1:7" ht="34.5" customHeight="1">
      <c r="A52" s="30"/>
      <c r="B52" s="16" t="s">
        <v>386</v>
      </c>
      <c r="C52" s="17" t="s">
        <v>6</v>
      </c>
      <c r="D52" s="37">
        <v>528.79594</v>
      </c>
      <c r="E52" s="37">
        <v>528.79594</v>
      </c>
      <c r="F52" s="37">
        <v>528.79594</v>
      </c>
      <c r="G52" s="37">
        <v>528.79594</v>
      </c>
    </row>
    <row r="53" spans="1:7" ht="34.5" customHeight="1">
      <c r="A53" s="30"/>
      <c r="B53" s="27" t="s">
        <v>391</v>
      </c>
      <c r="C53" s="17" t="s">
        <v>87</v>
      </c>
      <c r="D53" s="37">
        <v>37.20406</v>
      </c>
      <c r="E53" s="37">
        <v>37.20406</v>
      </c>
      <c r="F53" s="37">
        <v>37.20406</v>
      </c>
      <c r="G53" s="37">
        <v>37.20406</v>
      </c>
    </row>
    <row r="54" spans="1:7" ht="61.5" customHeight="1">
      <c r="A54" s="30"/>
      <c r="B54" s="16" t="s">
        <v>197</v>
      </c>
      <c r="C54" s="17" t="s">
        <v>379</v>
      </c>
      <c r="D54" s="37">
        <f>D55</f>
        <v>20</v>
      </c>
      <c r="E54" s="37">
        <f>E55</f>
        <v>0</v>
      </c>
      <c r="F54" s="37">
        <f>F55</f>
        <v>20</v>
      </c>
      <c r="G54" s="37">
        <f>G55</f>
        <v>0</v>
      </c>
    </row>
    <row r="55" spans="1:7" ht="32.25" customHeight="1">
      <c r="A55" s="30"/>
      <c r="B55" s="27" t="s">
        <v>391</v>
      </c>
      <c r="C55" s="17" t="s">
        <v>7</v>
      </c>
      <c r="D55" s="37">
        <v>20</v>
      </c>
      <c r="E55" s="37">
        <v>0</v>
      </c>
      <c r="F55" s="37">
        <v>20</v>
      </c>
      <c r="G55" s="37">
        <v>0</v>
      </c>
    </row>
    <row r="56" spans="1:7" ht="78.75" customHeight="1">
      <c r="A56" s="30"/>
      <c r="B56" s="16" t="s">
        <v>332</v>
      </c>
      <c r="C56" s="17" t="s">
        <v>380</v>
      </c>
      <c r="D56" s="37">
        <f>D57</f>
        <v>37.14298</v>
      </c>
      <c r="E56" s="37">
        <f>E57</f>
        <v>0</v>
      </c>
      <c r="F56" s="37">
        <f>F57</f>
        <v>37.14298</v>
      </c>
      <c r="G56" s="37">
        <f>G57</f>
        <v>0</v>
      </c>
    </row>
    <row r="57" spans="1:7" ht="33.75" customHeight="1">
      <c r="A57" s="30"/>
      <c r="B57" s="27" t="s">
        <v>391</v>
      </c>
      <c r="C57" s="17" t="s">
        <v>8</v>
      </c>
      <c r="D57" s="37">
        <v>37.14298</v>
      </c>
      <c r="E57" s="37">
        <v>0</v>
      </c>
      <c r="F57" s="37">
        <v>37.14298</v>
      </c>
      <c r="G57" s="37">
        <v>0</v>
      </c>
    </row>
    <row r="58" spans="1:7" ht="67.5" customHeight="1">
      <c r="A58" s="30"/>
      <c r="B58" s="16" t="s">
        <v>366</v>
      </c>
      <c r="C58" s="17" t="s">
        <v>381</v>
      </c>
      <c r="D58" s="37">
        <f>D59</f>
        <v>50</v>
      </c>
      <c r="E58" s="37">
        <f>E59</f>
        <v>0</v>
      </c>
      <c r="F58" s="37">
        <f>F59</f>
        <v>50</v>
      </c>
      <c r="G58" s="37">
        <f>G59</f>
        <v>0</v>
      </c>
    </row>
    <row r="59" spans="1:7" ht="34.5" customHeight="1">
      <c r="A59" s="30"/>
      <c r="B59" s="27" t="s">
        <v>391</v>
      </c>
      <c r="C59" s="17" t="s">
        <v>15</v>
      </c>
      <c r="D59" s="37">
        <v>50</v>
      </c>
      <c r="E59" s="37">
        <v>0</v>
      </c>
      <c r="F59" s="37">
        <v>50</v>
      </c>
      <c r="G59" s="37">
        <v>0</v>
      </c>
    </row>
    <row r="60" spans="1:7" ht="19.5" customHeight="1">
      <c r="A60" s="12"/>
      <c r="B60" s="39" t="s">
        <v>188</v>
      </c>
      <c r="C60" s="32" t="s">
        <v>191</v>
      </c>
      <c r="D60" s="40">
        <f>D61+D67+D69+D65+D73+D71</f>
        <v>35571.826</v>
      </c>
      <c r="E60" s="40">
        <f>E61+E67+E69+E65+E73+E71</f>
        <v>35571.826</v>
      </c>
      <c r="F60" s="40">
        <f>F61+F67+F69+F65+F73+F71</f>
        <v>35034.26192</v>
      </c>
      <c r="G60" s="40">
        <f>G61+G67+G69+G65+G73+G71</f>
        <v>35034.26192</v>
      </c>
    </row>
    <row r="61" spans="1:7" ht="32.25" customHeight="1">
      <c r="A61" s="12"/>
      <c r="B61" s="41" t="s">
        <v>285</v>
      </c>
      <c r="C61" s="17" t="s">
        <v>192</v>
      </c>
      <c r="D61" s="42">
        <f>D62+D63+D64</f>
        <v>4234.527999999999</v>
      </c>
      <c r="E61" s="42">
        <f>E62+E63+E64</f>
        <v>4234.527999999999</v>
      </c>
      <c r="F61" s="42">
        <f>F62+F63+F64</f>
        <v>4234.527999999999</v>
      </c>
      <c r="G61" s="42">
        <f>G62+G63+G64</f>
        <v>4234.527999999999</v>
      </c>
    </row>
    <row r="62" spans="1:7" ht="29.25" customHeight="1">
      <c r="A62" s="12"/>
      <c r="B62" s="16" t="s">
        <v>386</v>
      </c>
      <c r="C62" s="17" t="s">
        <v>16</v>
      </c>
      <c r="D62" s="42">
        <v>3452.46865</v>
      </c>
      <c r="E62" s="42">
        <v>3452.46865</v>
      </c>
      <c r="F62" s="42">
        <v>3452.46865</v>
      </c>
      <c r="G62" s="42">
        <v>3452.46865</v>
      </c>
    </row>
    <row r="63" spans="1:7" ht="36" customHeight="1">
      <c r="A63" s="12"/>
      <c r="B63" s="27" t="s">
        <v>391</v>
      </c>
      <c r="C63" s="17" t="s">
        <v>17</v>
      </c>
      <c r="D63" s="42">
        <v>753.30128</v>
      </c>
      <c r="E63" s="42">
        <v>753.30128</v>
      </c>
      <c r="F63" s="42">
        <v>753.30128</v>
      </c>
      <c r="G63" s="42">
        <v>753.30128</v>
      </c>
    </row>
    <row r="64" spans="1:7" ht="29.25" customHeight="1">
      <c r="A64" s="12"/>
      <c r="B64" s="16" t="s">
        <v>393</v>
      </c>
      <c r="C64" s="17" t="s">
        <v>18</v>
      </c>
      <c r="D64" s="42">
        <v>28.75807</v>
      </c>
      <c r="E64" s="42">
        <v>28.75807</v>
      </c>
      <c r="F64" s="42">
        <v>28.75807</v>
      </c>
      <c r="G64" s="42">
        <v>28.75807</v>
      </c>
    </row>
    <row r="65" spans="1:7" ht="64.5" customHeight="1">
      <c r="A65" s="12"/>
      <c r="B65" s="16" t="s">
        <v>359</v>
      </c>
      <c r="C65" s="17" t="s">
        <v>356</v>
      </c>
      <c r="D65" s="42">
        <f>D66</f>
        <v>15337.394</v>
      </c>
      <c r="E65" s="42">
        <f>E66</f>
        <v>15337.394</v>
      </c>
      <c r="F65" s="42">
        <f>F66</f>
        <v>15330.41446</v>
      </c>
      <c r="G65" s="42">
        <f>G66</f>
        <v>15330.41446</v>
      </c>
    </row>
    <row r="66" spans="1:7" ht="51" customHeight="1">
      <c r="A66" s="12"/>
      <c r="B66" s="16" t="s">
        <v>364</v>
      </c>
      <c r="C66" s="17" t="s">
        <v>357</v>
      </c>
      <c r="D66" s="42">
        <v>15337.394</v>
      </c>
      <c r="E66" s="42">
        <v>15337.394</v>
      </c>
      <c r="F66" s="42">
        <v>15330.41446</v>
      </c>
      <c r="G66" s="42">
        <v>15330.41446</v>
      </c>
    </row>
    <row r="67" spans="1:7" ht="62.25" customHeight="1">
      <c r="A67" s="12"/>
      <c r="B67" s="16" t="s">
        <v>307</v>
      </c>
      <c r="C67" s="17" t="s">
        <v>333</v>
      </c>
      <c r="D67" s="42">
        <f>D68</f>
        <v>3329</v>
      </c>
      <c r="E67" s="42">
        <f>E68</f>
        <v>3329</v>
      </c>
      <c r="F67" s="42">
        <f>F68</f>
        <v>3101.907</v>
      </c>
      <c r="G67" s="42">
        <f>G68</f>
        <v>3101.907</v>
      </c>
    </row>
    <row r="68" spans="1:7" ht="45.75" customHeight="1">
      <c r="A68" s="12"/>
      <c r="B68" s="16" t="s">
        <v>364</v>
      </c>
      <c r="C68" s="17" t="s">
        <v>334</v>
      </c>
      <c r="D68" s="42">
        <v>3329</v>
      </c>
      <c r="E68" s="42">
        <v>3329</v>
      </c>
      <c r="F68" s="42">
        <v>3101.907</v>
      </c>
      <c r="G68" s="42">
        <v>3101.907</v>
      </c>
    </row>
    <row r="69" spans="1:7" ht="79.5" customHeight="1">
      <c r="A69" s="12"/>
      <c r="B69" s="41" t="s">
        <v>322</v>
      </c>
      <c r="C69" s="17" t="s">
        <v>323</v>
      </c>
      <c r="D69" s="43">
        <f>D70</f>
        <v>10734.45</v>
      </c>
      <c r="E69" s="43">
        <f>E70</f>
        <v>10734.45</v>
      </c>
      <c r="F69" s="43">
        <f>F70</f>
        <v>10730.26046</v>
      </c>
      <c r="G69" s="43">
        <f>G70</f>
        <v>10730.26046</v>
      </c>
    </row>
    <row r="70" spans="1:7" ht="45.75" customHeight="1">
      <c r="A70" s="12"/>
      <c r="B70" s="16" t="s">
        <v>364</v>
      </c>
      <c r="C70" s="17" t="s">
        <v>324</v>
      </c>
      <c r="D70" s="43">
        <v>10734.45</v>
      </c>
      <c r="E70" s="43">
        <v>10734.45</v>
      </c>
      <c r="F70" s="43">
        <v>10730.26046</v>
      </c>
      <c r="G70" s="43">
        <v>10730.26046</v>
      </c>
    </row>
    <row r="71" spans="1:7" ht="28.5" customHeight="1">
      <c r="A71" s="12"/>
      <c r="B71" s="27" t="s">
        <v>246</v>
      </c>
      <c r="C71" s="17" t="s">
        <v>244</v>
      </c>
      <c r="D71" s="43">
        <f>D72</f>
        <v>918.691</v>
      </c>
      <c r="E71" s="43">
        <f>E72</f>
        <v>918.691</v>
      </c>
      <c r="F71" s="43">
        <f>F72</f>
        <v>692.289</v>
      </c>
      <c r="G71" s="43">
        <f>G72</f>
        <v>692.289</v>
      </c>
    </row>
    <row r="72" spans="1:7" ht="49.5" customHeight="1">
      <c r="A72" s="12"/>
      <c r="B72" s="16" t="s">
        <v>364</v>
      </c>
      <c r="C72" s="17" t="s">
        <v>245</v>
      </c>
      <c r="D72" s="43">
        <v>918.691</v>
      </c>
      <c r="E72" s="43">
        <v>918.691</v>
      </c>
      <c r="F72" s="43">
        <v>692.289</v>
      </c>
      <c r="G72" s="43">
        <v>692.289</v>
      </c>
    </row>
    <row r="73" spans="1:7" ht="67.5" customHeight="1">
      <c r="A73" s="12"/>
      <c r="B73" s="27" t="s">
        <v>52</v>
      </c>
      <c r="C73" s="17" t="s">
        <v>50</v>
      </c>
      <c r="D73" s="43">
        <f>D74</f>
        <v>1017.763</v>
      </c>
      <c r="E73" s="43">
        <f>E74</f>
        <v>1017.763</v>
      </c>
      <c r="F73" s="43">
        <f>F74</f>
        <v>944.863</v>
      </c>
      <c r="G73" s="43">
        <f>G74</f>
        <v>944.863</v>
      </c>
    </row>
    <row r="74" spans="1:7" ht="45" customHeight="1">
      <c r="A74" s="12"/>
      <c r="B74" s="16" t="s">
        <v>364</v>
      </c>
      <c r="C74" s="17" t="s">
        <v>51</v>
      </c>
      <c r="D74" s="43">
        <v>1017.763</v>
      </c>
      <c r="E74" s="43">
        <v>1017.763</v>
      </c>
      <c r="F74" s="43">
        <v>944.863</v>
      </c>
      <c r="G74" s="43">
        <v>944.863</v>
      </c>
    </row>
    <row r="75" spans="1:7" ht="20.25" customHeight="1">
      <c r="A75" s="12"/>
      <c r="B75" s="39" t="s">
        <v>295</v>
      </c>
      <c r="C75" s="32" t="s">
        <v>294</v>
      </c>
      <c r="D75" s="45">
        <f>D76</f>
        <v>157</v>
      </c>
      <c r="E75" s="45">
        <f aca="true" t="shared" si="1" ref="E75:G76">E76</f>
        <v>0</v>
      </c>
      <c r="F75" s="45">
        <f t="shared" si="1"/>
        <v>157</v>
      </c>
      <c r="G75" s="45">
        <f t="shared" si="1"/>
        <v>0</v>
      </c>
    </row>
    <row r="76" spans="1:7" ht="24.75" customHeight="1">
      <c r="A76" s="12"/>
      <c r="B76" s="41" t="s">
        <v>296</v>
      </c>
      <c r="C76" s="17" t="s">
        <v>297</v>
      </c>
      <c r="D76" s="43">
        <f>D77</f>
        <v>157</v>
      </c>
      <c r="E76" s="43">
        <f t="shared" si="1"/>
        <v>0</v>
      </c>
      <c r="F76" s="43">
        <f t="shared" si="1"/>
        <v>157</v>
      </c>
      <c r="G76" s="43">
        <f t="shared" si="1"/>
        <v>0</v>
      </c>
    </row>
    <row r="77" spans="1:7" ht="46.5" customHeight="1">
      <c r="A77" s="12"/>
      <c r="B77" s="16" t="s">
        <v>364</v>
      </c>
      <c r="C77" s="17" t="s">
        <v>235</v>
      </c>
      <c r="D77" s="43">
        <v>157</v>
      </c>
      <c r="E77" s="43">
        <v>0</v>
      </c>
      <c r="F77" s="43">
        <v>157</v>
      </c>
      <c r="G77" s="43">
        <v>0</v>
      </c>
    </row>
    <row r="78" spans="1:7" ht="24" customHeight="1">
      <c r="A78" s="12"/>
      <c r="B78" s="13" t="s">
        <v>79</v>
      </c>
      <c r="C78" s="32" t="s">
        <v>80</v>
      </c>
      <c r="D78" s="68">
        <f>D83+D82+D79</f>
        <v>37679.39264</v>
      </c>
      <c r="E78" s="68">
        <f>E83+E82+E79</f>
        <v>36762.47951</v>
      </c>
      <c r="F78" s="68">
        <f>F83+F82+F79</f>
        <v>29979.27552</v>
      </c>
      <c r="G78" s="68">
        <f>G83+G82+G79</f>
        <v>29356.50419</v>
      </c>
    </row>
    <row r="79" spans="1:7" ht="32.25" customHeight="1">
      <c r="A79" s="12"/>
      <c r="B79" s="16" t="s">
        <v>403</v>
      </c>
      <c r="C79" s="17" t="s">
        <v>401</v>
      </c>
      <c r="D79" s="42">
        <f>D80</f>
        <v>27</v>
      </c>
      <c r="E79" s="42">
        <f>E80</f>
        <v>0</v>
      </c>
      <c r="F79" s="42">
        <f>F80</f>
        <v>27</v>
      </c>
      <c r="G79" s="42">
        <f>G80</f>
        <v>0</v>
      </c>
    </row>
    <row r="80" spans="1:7" ht="24" customHeight="1">
      <c r="A80" s="12"/>
      <c r="B80" s="29" t="s">
        <v>35</v>
      </c>
      <c r="C80" s="17" t="s">
        <v>402</v>
      </c>
      <c r="D80" s="42">
        <v>27</v>
      </c>
      <c r="E80" s="42">
        <v>0</v>
      </c>
      <c r="F80" s="42">
        <v>27</v>
      </c>
      <c r="G80" s="42">
        <v>0</v>
      </c>
    </row>
    <row r="81" spans="1:7" ht="65.25" customHeight="1">
      <c r="A81" s="12"/>
      <c r="B81" s="16" t="s">
        <v>112</v>
      </c>
      <c r="C81" s="17" t="s">
        <v>375</v>
      </c>
      <c r="D81" s="42">
        <f>D82</f>
        <v>37019.52275</v>
      </c>
      <c r="E81" s="42">
        <f>E82</f>
        <v>36762.47951</v>
      </c>
      <c r="F81" s="42">
        <f>F82</f>
        <v>29472.57572</v>
      </c>
      <c r="G81" s="42">
        <f>G82</f>
        <v>29356.50419</v>
      </c>
    </row>
    <row r="82" spans="1:7" ht="24" customHeight="1">
      <c r="A82" s="12"/>
      <c r="B82" s="29" t="s">
        <v>35</v>
      </c>
      <c r="C82" s="17" t="s">
        <v>376</v>
      </c>
      <c r="D82" s="42">
        <v>37019.52275</v>
      </c>
      <c r="E82" s="42">
        <v>36762.47951</v>
      </c>
      <c r="F82" s="42">
        <v>29472.57572</v>
      </c>
      <c r="G82" s="42">
        <v>29356.50419</v>
      </c>
    </row>
    <row r="83" spans="1:7" ht="48.75" customHeight="1">
      <c r="A83" s="12"/>
      <c r="B83" s="16" t="s">
        <v>344</v>
      </c>
      <c r="C83" s="17" t="s">
        <v>89</v>
      </c>
      <c r="D83" s="43">
        <f>D84+D85</f>
        <v>632.86989</v>
      </c>
      <c r="E83" s="43">
        <f>E84+E85</f>
        <v>0</v>
      </c>
      <c r="F83" s="43">
        <f>F84+F85</f>
        <v>479.6998</v>
      </c>
      <c r="G83" s="43">
        <f>G84+G85</f>
        <v>0</v>
      </c>
    </row>
    <row r="84" spans="1:7" ht="36.75" customHeight="1">
      <c r="A84" s="12"/>
      <c r="B84" s="27" t="s">
        <v>391</v>
      </c>
      <c r="C84" s="17" t="s">
        <v>19</v>
      </c>
      <c r="D84" s="43">
        <v>83</v>
      </c>
      <c r="E84" s="43">
        <v>0</v>
      </c>
      <c r="F84" s="43">
        <v>83</v>
      </c>
      <c r="G84" s="43">
        <v>0</v>
      </c>
    </row>
    <row r="85" spans="1:7" ht="24.75" customHeight="1">
      <c r="A85" s="12"/>
      <c r="B85" s="29" t="s">
        <v>35</v>
      </c>
      <c r="C85" s="17" t="s">
        <v>169</v>
      </c>
      <c r="D85" s="43">
        <v>549.86989</v>
      </c>
      <c r="E85" s="43">
        <v>0</v>
      </c>
      <c r="F85" s="43">
        <v>396.6998</v>
      </c>
      <c r="G85" s="43">
        <v>0</v>
      </c>
    </row>
    <row r="86" spans="1:7" ht="15" customHeight="1">
      <c r="A86" s="12"/>
      <c r="B86" s="44" t="s">
        <v>190</v>
      </c>
      <c r="C86" s="32" t="s">
        <v>189</v>
      </c>
      <c r="D86" s="45">
        <f>D89+D87</f>
        <v>180.979</v>
      </c>
      <c r="E86" s="45">
        <f>E89+E87</f>
        <v>163.766</v>
      </c>
      <c r="F86" s="45">
        <f>F89+F87</f>
        <v>180.979</v>
      </c>
      <c r="G86" s="45">
        <f>G89+G87</f>
        <v>163.766</v>
      </c>
    </row>
    <row r="87" spans="1:7" ht="51" customHeight="1">
      <c r="A87" s="12"/>
      <c r="B87" s="27" t="s">
        <v>131</v>
      </c>
      <c r="C87" s="17" t="s">
        <v>129</v>
      </c>
      <c r="D87" s="43">
        <f>D88</f>
        <v>176.979</v>
      </c>
      <c r="E87" s="43">
        <f>E88</f>
        <v>163.766</v>
      </c>
      <c r="F87" s="43">
        <f>F88</f>
        <v>176.979</v>
      </c>
      <c r="G87" s="43">
        <f>G88</f>
        <v>163.766</v>
      </c>
    </row>
    <row r="88" spans="1:7" ht="35.25" customHeight="1">
      <c r="A88" s="12"/>
      <c r="B88" s="27" t="s">
        <v>391</v>
      </c>
      <c r="C88" s="17" t="s">
        <v>130</v>
      </c>
      <c r="D88" s="43">
        <v>176.979</v>
      </c>
      <c r="E88" s="43">
        <v>163.766</v>
      </c>
      <c r="F88" s="43">
        <v>176.979</v>
      </c>
      <c r="G88" s="43">
        <v>163.766</v>
      </c>
    </row>
    <row r="89" spans="1:7" ht="46.5" customHeight="1">
      <c r="A89" s="12"/>
      <c r="B89" s="16" t="s">
        <v>367</v>
      </c>
      <c r="C89" s="17" t="s">
        <v>371</v>
      </c>
      <c r="D89" s="43">
        <f>D90</f>
        <v>4</v>
      </c>
      <c r="E89" s="43">
        <f>E90</f>
        <v>0</v>
      </c>
      <c r="F89" s="43">
        <f>F90</f>
        <v>4</v>
      </c>
      <c r="G89" s="43">
        <f>G90</f>
        <v>0</v>
      </c>
    </row>
    <row r="90" spans="1:7" ht="33" customHeight="1">
      <c r="A90" s="12"/>
      <c r="B90" s="27" t="s">
        <v>391</v>
      </c>
      <c r="C90" s="17" t="s">
        <v>20</v>
      </c>
      <c r="D90" s="43">
        <v>4</v>
      </c>
      <c r="E90" s="43">
        <v>0</v>
      </c>
      <c r="F90" s="43">
        <v>4</v>
      </c>
      <c r="G90" s="43">
        <v>0</v>
      </c>
    </row>
    <row r="91" spans="1:7" ht="18" customHeight="1">
      <c r="A91" s="12"/>
      <c r="B91" s="44" t="s">
        <v>81</v>
      </c>
      <c r="C91" s="32" t="s">
        <v>82</v>
      </c>
      <c r="D91" s="45">
        <f>D92+D94</f>
        <v>831.8149</v>
      </c>
      <c r="E91" s="45">
        <f>E92+E94</f>
        <v>0</v>
      </c>
      <c r="F91" s="45">
        <f>F92+F94</f>
        <v>831.8149</v>
      </c>
      <c r="G91" s="45">
        <f>G92+G94</f>
        <v>0</v>
      </c>
    </row>
    <row r="92" spans="1:7" ht="19.5" customHeight="1">
      <c r="A92" s="12"/>
      <c r="B92" s="27" t="s">
        <v>177</v>
      </c>
      <c r="C92" s="17" t="s">
        <v>328</v>
      </c>
      <c r="D92" s="43">
        <f>D93</f>
        <v>815.824</v>
      </c>
      <c r="E92" s="43">
        <f>E93</f>
        <v>0</v>
      </c>
      <c r="F92" s="43">
        <f>F93</f>
        <v>815.824</v>
      </c>
      <c r="G92" s="43">
        <f>G93</f>
        <v>0</v>
      </c>
    </row>
    <row r="93" spans="1:7" ht="23.25" customHeight="1">
      <c r="A93" s="12"/>
      <c r="B93" s="29" t="s">
        <v>35</v>
      </c>
      <c r="C93" s="17" t="s">
        <v>329</v>
      </c>
      <c r="D93" s="43">
        <v>815.824</v>
      </c>
      <c r="E93" s="43">
        <v>0</v>
      </c>
      <c r="F93" s="43">
        <v>815.824</v>
      </c>
      <c r="G93" s="43">
        <v>0</v>
      </c>
    </row>
    <row r="94" spans="1:7" ht="65.25" customHeight="1">
      <c r="A94" s="12"/>
      <c r="B94" s="27" t="s">
        <v>302</v>
      </c>
      <c r="C94" s="17" t="s">
        <v>300</v>
      </c>
      <c r="D94" s="43">
        <f>D95</f>
        <v>15.9909</v>
      </c>
      <c r="E94" s="43">
        <f>E95</f>
        <v>0</v>
      </c>
      <c r="F94" s="43">
        <f>F95</f>
        <v>15.9909</v>
      </c>
      <c r="G94" s="43">
        <f>G95</f>
        <v>0</v>
      </c>
    </row>
    <row r="95" spans="1:7" ht="35.25" customHeight="1">
      <c r="A95" s="12"/>
      <c r="B95" s="27" t="s">
        <v>391</v>
      </c>
      <c r="C95" s="17" t="s">
        <v>301</v>
      </c>
      <c r="D95" s="43">
        <v>15.9909</v>
      </c>
      <c r="E95" s="43">
        <v>0</v>
      </c>
      <c r="F95" s="43">
        <v>15.9909</v>
      </c>
      <c r="G95" s="43">
        <v>0</v>
      </c>
    </row>
    <row r="96" spans="1:7" ht="23.25" customHeight="1">
      <c r="A96" s="12"/>
      <c r="B96" s="44" t="s">
        <v>350</v>
      </c>
      <c r="C96" s="32" t="s">
        <v>345</v>
      </c>
      <c r="D96" s="45">
        <f>D99+D97</f>
        <v>27882.6809</v>
      </c>
      <c r="E96" s="45">
        <f>E99+E97</f>
        <v>26598.4129</v>
      </c>
      <c r="F96" s="45">
        <f>F99+F97</f>
        <v>17336.02376</v>
      </c>
      <c r="G96" s="45">
        <f>G99+G97</f>
        <v>16071.50449</v>
      </c>
    </row>
    <row r="97" spans="1:7" ht="23.25" customHeight="1">
      <c r="A97" s="12"/>
      <c r="B97" s="27" t="s">
        <v>151</v>
      </c>
      <c r="C97" s="17" t="s">
        <v>73</v>
      </c>
      <c r="D97" s="43">
        <f>D98</f>
        <v>2746.7109</v>
      </c>
      <c r="E97" s="43">
        <f>E98</f>
        <v>2719.2429</v>
      </c>
      <c r="F97" s="43">
        <f>F98</f>
        <v>2737.9314</v>
      </c>
      <c r="G97" s="43">
        <f>G98</f>
        <v>2710.4643</v>
      </c>
    </row>
    <row r="98" spans="1:7" ht="27" customHeight="1">
      <c r="A98" s="12"/>
      <c r="B98" s="29" t="s">
        <v>35</v>
      </c>
      <c r="C98" s="17" t="s">
        <v>74</v>
      </c>
      <c r="D98" s="43">
        <v>2746.7109</v>
      </c>
      <c r="E98" s="43">
        <v>2719.2429</v>
      </c>
      <c r="F98" s="43">
        <v>2737.9314</v>
      </c>
      <c r="G98" s="43">
        <v>2710.4643</v>
      </c>
    </row>
    <row r="99" spans="1:7" ht="48.75" customHeight="1">
      <c r="A99" s="12"/>
      <c r="B99" s="27" t="s">
        <v>349</v>
      </c>
      <c r="C99" s="17" t="s">
        <v>346</v>
      </c>
      <c r="D99" s="43">
        <f>D100</f>
        <v>25135.97</v>
      </c>
      <c r="E99" s="43">
        <f>E100</f>
        <v>23879.17</v>
      </c>
      <c r="F99" s="43">
        <f>F100</f>
        <v>14598.09236</v>
      </c>
      <c r="G99" s="43">
        <f>G100</f>
        <v>13361.04019</v>
      </c>
    </row>
    <row r="100" spans="1:7" ht="48.75" customHeight="1">
      <c r="A100" s="12"/>
      <c r="B100" s="29" t="s">
        <v>374</v>
      </c>
      <c r="C100" s="17" t="s">
        <v>347</v>
      </c>
      <c r="D100" s="43">
        <v>25135.97</v>
      </c>
      <c r="E100" s="43">
        <v>23879.17</v>
      </c>
      <c r="F100" s="43">
        <v>14598.09236</v>
      </c>
      <c r="G100" s="43">
        <v>13361.04019</v>
      </c>
    </row>
    <row r="101" spans="1:7" ht="18.75" customHeight="1">
      <c r="A101" s="12"/>
      <c r="B101" s="44" t="s">
        <v>193</v>
      </c>
      <c r="C101" s="32" t="s">
        <v>194</v>
      </c>
      <c r="D101" s="45">
        <f>D102</f>
        <v>572</v>
      </c>
      <c r="E101" s="45">
        <f>E102</f>
        <v>462</v>
      </c>
      <c r="F101" s="45">
        <f>F102</f>
        <v>572</v>
      </c>
      <c r="G101" s="45">
        <f>G102</f>
        <v>462</v>
      </c>
    </row>
    <row r="102" spans="1:7" ht="33.75" customHeight="1">
      <c r="A102" s="12"/>
      <c r="B102" s="27" t="s">
        <v>255</v>
      </c>
      <c r="C102" s="17" t="s">
        <v>252</v>
      </c>
      <c r="D102" s="43">
        <f>D104+D103</f>
        <v>572</v>
      </c>
      <c r="E102" s="43">
        <f>E104+E103</f>
        <v>462</v>
      </c>
      <c r="F102" s="43">
        <f>F104+F103</f>
        <v>572</v>
      </c>
      <c r="G102" s="43">
        <f>G104+G103</f>
        <v>462</v>
      </c>
    </row>
    <row r="103" spans="1:7" ht="33.75" customHeight="1">
      <c r="A103" s="12"/>
      <c r="B103" s="16" t="s">
        <v>386</v>
      </c>
      <c r="C103" s="17" t="s">
        <v>253</v>
      </c>
      <c r="D103" s="43">
        <v>388.33956</v>
      </c>
      <c r="E103" s="43">
        <v>374.26333</v>
      </c>
      <c r="F103" s="43">
        <v>388.33956</v>
      </c>
      <c r="G103" s="43">
        <v>374.26333</v>
      </c>
    </row>
    <row r="104" spans="1:7" ht="37.5" customHeight="1">
      <c r="A104" s="12"/>
      <c r="B104" s="27" t="s">
        <v>391</v>
      </c>
      <c r="C104" s="17" t="s">
        <v>254</v>
      </c>
      <c r="D104" s="43">
        <v>183.66044</v>
      </c>
      <c r="E104" s="43">
        <v>87.73667</v>
      </c>
      <c r="F104" s="43">
        <v>183.66044</v>
      </c>
      <c r="G104" s="43">
        <v>87.73667</v>
      </c>
    </row>
    <row r="105" spans="1:7" ht="22.5" customHeight="1">
      <c r="A105" s="12"/>
      <c r="B105" s="44" t="s">
        <v>163</v>
      </c>
      <c r="C105" s="32" t="s">
        <v>164</v>
      </c>
      <c r="D105" s="45">
        <f>D106</f>
        <v>33.45747</v>
      </c>
      <c r="E105" s="45">
        <f aca="true" t="shared" si="2" ref="E105:G106">E106</f>
        <v>0</v>
      </c>
      <c r="F105" s="45">
        <f t="shared" si="2"/>
        <v>33.45747</v>
      </c>
      <c r="G105" s="45">
        <f t="shared" si="2"/>
        <v>0</v>
      </c>
    </row>
    <row r="106" spans="1:7" ht="64.5" customHeight="1">
      <c r="A106" s="12"/>
      <c r="B106" s="27" t="s">
        <v>351</v>
      </c>
      <c r="C106" s="17" t="s">
        <v>165</v>
      </c>
      <c r="D106" s="43">
        <f>D107</f>
        <v>33.45747</v>
      </c>
      <c r="E106" s="43">
        <f t="shared" si="2"/>
        <v>0</v>
      </c>
      <c r="F106" s="43">
        <f t="shared" si="2"/>
        <v>33.45747</v>
      </c>
      <c r="G106" s="43">
        <f t="shared" si="2"/>
        <v>0</v>
      </c>
    </row>
    <row r="107" spans="1:7" ht="36.75" customHeight="1">
      <c r="A107" s="12"/>
      <c r="B107" s="27" t="s">
        <v>391</v>
      </c>
      <c r="C107" s="17" t="s">
        <v>21</v>
      </c>
      <c r="D107" s="43">
        <v>33.45747</v>
      </c>
      <c r="E107" s="43">
        <v>0</v>
      </c>
      <c r="F107" s="43">
        <v>33.45747</v>
      </c>
      <c r="G107" s="43">
        <v>0</v>
      </c>
    </row>
    <row r="108" spans="1:7" ht="25.5" customHeight="1">
      <c r="A108" s="12"/>
      <c r="B108" s="44" t="s">
        <v>209</v>
      </c>
      <c r="C108" s="32" t="s">
        <v>210</v>
      </c>
      <c r="D108" s="45">
        <f>D111+D109</f>
        <v>7681.7</v>
      </c>
      <c r="E108" s="45">
        <f>E111+E109</f>
        <v>6871.28</v>
      </c>
      <c r="F108" s="45">
        <f>F111+F109</f>
        <v>3467.8725</v>
      </c>
      <c r="G108" s="45">
        <f>G111+G109</f>
        <v>2945.21457</v>
      </c>
    </row>
    <row r="109" spans="1:7" ht="36" customHeight="1">
      <c r="A109" s="12"/>
      <c r="B109" s="27" t="s">
        <v>105</v>
      </c>
      <c r="C109" s="17" t="s">
        <v>103</v>
      </c>
      <c r="D109" s="43">
        <f>D110</f>
        <v>6871.28</v>
      </c>
      <c r="E109" s="43">
        <f>E110</f>
        <v>6871.28</v>
      </c>
      <c r="F109" s="43">
        <f>F110</f>
        <v>2945.21457</v>
      </c>
      <c r="G109" s="43">
        <f>G110</f>
        <v>2945.21457</v>
      </c>
    </row>
    <row r="110" spans="1:7" ht="55.5" customHeight="1">
      <c r="A110" s="12"/>
      <c r="B110" s="29" t="s">
        <v>374</v>
      </c>
      <c r="C110" s="17" t="s">
        <v>104</v>
      </c>
      <c r="D110" s="43">
        <v>6871.28</v>
      </c>
      <c r="E110" s="43">
        <v>6871.28</v>
      </c>
      <c r="F110" s="43">
        <v>2945.21457</v>
      </c>
      <c r="G110" s="43">
        <v>2945.21457</v>
      </c>
    </row>
    <row r="111" spans="1:7" ht="47.25" customHeight="1">
      <c r="A111" s="12"/>
      <c r="B111" s="86" t="s">
        <v>196</v>
      </c>
      <c r="C111" s="17" t="s">
        <v>173</v>
      </c>
      <c r="D111" s="43">
        <f>D112</f>
        <v>810.42</v>
      </c>
      <c r="E111" s="43">
        <f>E112</f>
        <v>0</v>
      </c>
      <c r="F111" s="43">
        <f>F112</f>
        <v>522.65793</v>
      </c>
      <c r="G111" s="43">
        <f>G112</f>
        <v>0</v>
      </c>
    </row>
    <row r="112" spans="1:7" ht="47.25" customHeight="1">
      <c r="A112" s="12"/>
      <c r="B112" s="29" t="s">
        <v>374</v>
      </c>
      <c r="C112" s="17" t="s">
        <v>373</v>
      </c>
      <c r="D112" s="43">
        <v>810.42</v>
      </c>
      <c r="E112" s="43">
        <v>0</v>
      </c>
      <c r="F112" s="43">
        <v>522.65793</v>
      </c>
      <c r="G112" s="43">
        <v>0</v>
      </c>
    </row>
    <row r="113" spans="1:7" ht="18" customHeight="1">
      <c r="A113" s="30"/>
      <c r="B113" s="70" t="s">
        <v>220</v>
      </c>
      <c r="C113" s="32" t="s">
        <v>221</v>
      </c>
      <c r="D113" s="40">
        <f>D114+D116</f>
        <v>2034.55</v>
      </c>
      <c r="E113" s="40">
        <f>E114+E116</f>
        <v>1832.85</v>
      </c>
      <c r="F113" s="40">
        <f>F114+F116</f>
        <v>2034.55</v>
      </c>
      <c r="G113" s="40">
        <f>G114+G116</f>
        <v>1832.85</v>
      </c>
    </row>
    <row r="114" spans="1:7" ht="67.5" customHeight="1">
      <c r="A114" s="30"/>
      <c r="B114" s="85" t="s">
        <v>360</v>
      </c>
      <c r="C114" s="17" t="s">
        <v>355</v>
      </c>
      <c r="D114" s="80">
        <f>D115</f>
        <v>1832.85</v>
      </c>
      <c r="E114" s="80">
        <f>E115</f>
        <v>1832.85</v>
      </c>
      <c r="F114" s="80">
        <f>F115</f>
        <v>1832.85</v>
      </c>
      <c r="G114" s="80">
        <f>G115</f>
        <v>1832.85</v>
      </c>
    </row>
    <row r="115" spans="1:7" ht="26.25" customHeight="1">
      <c r="A115" s="30"/>
      <c r="B115" s="29" t="s">
        <v>35</v>
      </c>
      <c r="C115" s="17" t="s">
        <v>195</v>
      </c>
      <c r="D115" s="80">
        <v>1832.85</v>
      </c>
      <c r="E115" s="80">
        <v>1832.85</v>
      </c>
      <c r="F115" s="80">
        <v>1832.85</v>
      </c>
      <c r="G115" s="80">
        <v>1832.85</v>
      </c>
    </row>
    <row r="116" spans="1:7" ht="70.5" customHeight="1">
      <c r="A116" s="30"/>
      <c r="B116" s="29" t="s">
        <v>172</v>
      </c>
      <c r="C116" s="17" t="s">
        <v>170</v>
      </c>
      <c r="D116" s="80">
        <f>D117</f>
        <v>201.7</v>
      </c>
      <c r="E116" s="80">
        <f>E117</f>
        <v>0</v>
      </c>
      <c r="F116" s="80">
        <f>F117</f>
        <v>201.7</v>
      </c>
      <c r="G116" s="80">
        <f>G117</f>
        <v>0</v>
      </c>
    </row>
    <row r="117" spans="1:7" ht="26.25" customHeight="1">
      <c r="A117" s="30"/>
      <c r="B117" s="29" t="s">
        <v>35</v>
      </c>
      <c r="C117" s="17" t="s">
        <v>171</v>
      </c>
      <c r="D117" s="80">
        <v>201.7</v>
      </c>
      <c r="E117" s="80">
        <v>0</v>
      </c>
      <c r="F117" s="80">
        <v>201.7</v>
      </c>
      <c r="G117" s="80">
        <v>0</v>
      </c>
    </row>
    <row r="118" spans="1:7" ht="21" customHeight="1">
      <c r="A118" s="30"/>
      <c r="B118" s="72" t="s">
        <v>272</v>
      </c>
      <c r="C118" s="73" t="s">
        <v>198</v>
      </c>
      <c r="D118" s="48">
        <f>D119+D122+D127+D132</f>
        <v>5022.608650000001</v>
      </c>
      <c r="E118" s="48">
        <f>E119+E122+E127+E132</f>
        <v>4306.104</v>
      </c>
      <c r="F118" s="48">
        <f>F119+F122+F127+F132</f>
        <v>4729.9586500000005</v>
      </c>
      <c r="G118" s="48">
        <f>G119+G122+G127+G132</f>
        <v>4013.454</v>
      </c>
    </row>
    <row r="119" spans="1:7" ht="21" customHeight="1">
      <c r="A119" s="30"/>
      <c r="B119" s="72" t="s">
        <v>91</v>
      </c>
      <c r="C119" s="73" t="s">
        <v>199</v>
      </c>
      <c r="D119" s="48">
        <f>D120</f>
        <v>559.30465</v>
      </c>
      <c r="E119" s="48">
        <f aca="true" t="shared" si="3" ref="E119:G120">E120</f>
        <v>0</v>
      </c>
      <c r="F119" s="48">
        <f t="shared" si="3"/>
        <v>559.30465</v>
      </c>
      <c r="G119" s="48">
        <f t="shared" si="3"/>
        <v>0</v>
      </c>
    </row>
    <row r="120" spans="1:7" ht="33" customHeight="1">
      <c r="A120" s="30"/>
      <c r="B120" s="81" t="s">
        <v>200</v>
      </c>
      <c r="C120" s="82" t="s">
        <v>201</v>
      </c>
      <c r="D120" s="46">
        <f>D121</f>
        <v>559.30465</v>
      </c>
      <c r="E120" s="46">
        <f t="shared" si="3"/>
        <v>0</v>
      </c>
      <c r="F120" s="46">
        <f t="shared" si="3"/>
        <v>559.30465</v>
      </c>
      <c r="G120" s="46">
        <f t="shared" si="3"/>
        <v>0</v>
      </c>
    </row>
    <row r="121" spans="1:7" ht="24" customHeight="1">
      <c r="A121" s="30"/>
      <c r="B121" s="81" t="s">
        <v>101</v>
      </c>
      <c r="C121" s="82" t="s">
        <v>100</v>
      </c>
      <c r="D121" s="46">
        <v>559.30465</v>
      </c>
      <c r="E121" s="46">
        <v>0</v>
      </c>
      <c r="F121" s="46">
        <v>559.30465</v>
      </c>
      <c r="G121" s="46">
        <v>0</v>
      </c>
    </row>
    <row r="122" spans="1:7" ht="21.75" customHeight="1">
      <c r="A122" s="30"/>
      <c r="B122" s="13" t="s">
        <v>273</v>
      </c>
      <c r="C122" s="32" t="s">
        <v>274</v>
      </c>
      <c r="D122" s="48">
        <f>D125+D123</f>
        <v>680.065</v>
      </c>
      <c r="E122" s="48">
        <f>E125+E123</f>
        <v>642.865</v>
      </c>
      <c r="F122" s="48">
        <f>F125+F123</f>
        <v>680.065</v>
      </c>
      <c r="G122" s="48">
        <f>G125+G123</f>
        <v>642.865</v>
      </c>
    </row>
    <row r="123" spans="1:7" ht="94.5" customHeight="1">
      <c r="A123" s="30"/>
      <c r="B123" s="90" t="s">
        <v>184</v>
      </c>
      <c r="C123" s="17" t="s">
        <v>183</v>
      </c>
      <c r="D123" s="46">
        <f>D124</f>
        <v>619.2</v>
      </c>
      <c r="E123" s="46">
        <f>E124</f>
        <v>582</v>
      </c>
      <c r="F123" s="46">
        <f>F124</f>
        <v>619.2</v>
      </c>
      <c r="G123" s="46">
        <f>G124</f>
        <v>582</v>
      </c>
    </row>
    <row r="124" spans="1:7" ht="33" customHeight="1">
      <c r="A124" s="30"/>
      <c r="B124" s="29" t="s">
        <v>35</v>
      </c>
      <c r="C124" s="17" t="s">
        <v>408</v>
      </c>
      <c r="D124" s="46">
        <v>619.2</v>
      </c>
      <c r="E124" s="46">
        <v>582</v>
      </c>
      <c r="F124" s="46">
        <v>619.2</v>
      </c>
      <c r="G124" s="46">
        <v>582</v>
      </c>
    </row>
    <row r="125" spans="1:7" ht="48" customHeight="1">
      <c r="A125" s="30"/>
      <c r="B125" s="75" t="s">
        <v>310</v>
      </c>
      <c r="C125" s="17" t="s">
        <v>308</v>
      </c>
      <c r="D125" s="46">
        <f>D126</f>
        <v>60.865</v>
      </c>
      <c r="E125" s="46">
        <f>E126</f>
        <v>60.865</v>
      </c>
      <c r="F125" s="46">
        <f>F126</f>
        <v>60.865</v>
      </c>
      <c r="G125" s="46">
        <f>G126</f>
        <v>60.865</v>
      </c>
    </row>
    <row r="126" spans="1:7" ht="31.5" customHeight="1">
      <c r="A126" s="30"/>
      <c r="B126" s="27" t="s">
        <v>386</v>
      </c>
      <c r="C126" s="17" t="s">
        <v>309</v>
      </c>
      <c r="D126" s="46">
        <v>60.865</v>
      </c>
      <c r="E126" s="53">
        <v>60.865</v>
      </c>
      <c r="F126" s="53">
        <v>60.865</v>
      </c>
      <c r="G126" s="53">
        <v>60.865</v>
      </c>
    </row>
    <row r="127" spans="1:7" ht="24.75" customHeight="1">
      <c r="A127" s="30"/>
      <c r="B127" s="44" t="s">
        <v>239</v>
      </c>
      <c r="C127" s="32" t="s">
        <v>240</v>
      </c>
      <c r="D127" s="48">
        <f>D128+D130</f>
        <v>3191.76</v>
      </c>
      <c r="E127" s="48">
        <f>E128+E130</f>
        <v>3191.76</v>
      </c>
      <c r="F127" s="48">
        <f>F128+F130</f>
        <v>2899.11</v>
      </c>
      <c r="G127" s="48">
        <f>G128+G130</f>
        <v>2899.11</v>
      </c>
    </row>
    <row r="128" spans="1:7" ht="51.75" customHeight="1">
      <c r="A128" s="30"/>
      <c r="B128" s="75" t="s">
        <v>317</v>
      </c>
      <c r="C128" s="17" t="s">
        <v>9</v>
      </c>
      <c r="D128" s="46">
        <f>D129</f>
        <v>2127.84</v>
      </c>
      <c r="E128" s="46">
        <f>E129</f>
        <v>2127.84</v>
      </c>
      <c r="F128" s="46">
        <f>F129</f>
        <v>1927.88</v>
      </c>
      <c r="G128" s="46">
        <f>G129</f>
        <v>1927.88</v>
      </c>
    </row>
    <row r="129" spans="1:7" ht="17.25" customHeight="1">
      <c r="A129" s="30"/>
      <c r="B129" s="27" t="s">
        <v>369</v>
      </c>
      <c r="C129" s="17" t="s">
        <v>368</v>
      </c>
      <c r="D129" s="46">
        <v>2127.84</v>
      </c>
      <c r="E129" s="53">
        <v>2127.84</v>
      </c>
      <c r="F129" s="53">
        <v>1927.88</v>
      </c>
      <c r="G129" s="53">
        <v>1927.88</v>
      </c>
    </row>
    <row r="130" spans="1:7" ht="49.5" customHeight="1">
      <c r="A130" s="30"/>
      <c r="B130" s="27" t="s">
        <v>14</v>
      </c>
      <c r="C130" s="17" t="s">
        <v>10</v>
      </c>
      <c r="D130" s="46">
        <f>D131</f>
        <v>1063.92</v>
      </c>
      <c r="E130" s="46">
        <f>E131</f>
        <v>1063.92</v>
      </c>
      <c r="F130" s="46">
        <f>F131</f>
        <v>971.23</v>
      </c>
      <c r="G130" s="46">
        <f>G131</f>
        <v>971.23</v>
      </c>
    </row>
    <row r="131" spans="1:7" ht="24" customHeight="1">
      <c r="A131" s="30"/>
      <c r="B131" s="27" t="s">
        <v>369</v>
      </c>
      <c r="C131" s="17" t="s">
        <v>370</v>
      </c>
      <c r="D131" s="46">
        <v>1063.92</v>
      </c>
      <c r="E131" s="53">
        <v>1063.92</v>
      </c>
      <c r="F131" s="53">
        <v>971.23</v>
      </c>
      <c r="G131" s="53">
        <v>971.23</v>
      </c>
    </row>
    <row r="132" spans="1:7" ht="20.25" customHeight="1">
      <c r="A132" s="30"/>
      <c r="B132" s="44" t="s">
        <v>202</v>
      </c>
      <c r="C132" s="32" t="s">
        <v>203</v>
      </c>
      <c r="D132" s="48">
        <f>D135+D133</f>
        <v>591.479</v>
      </c>
      <c r="E132" s="48">
        <f>E135+E133</f>
        <v>471.479</v>
      </c>
      <c r="F132" s="48">
        <f>F135+F133</f>
        <v>591.479</v>
      </c>
      <c r="G132" s="48">
        <f>G135+G133</f>
        <v>471.479</v>
      </c>
    </row>
    <row r="133" spans="1:7" ht="20.25" customHeight="1">
      <c r="A133" s="30"/>
      <c r="B133" s="16" t="s">
        <v>275</v>
      </c>
      <c r="C133" s="17" t="s">
        <v>77</v>
      </c>
      <c r="D133" s="46">
        <f>D134</f>
        <v>120</v>
      </c>
      <c r="E133" s="46">
        <f>E134</f>
        <v>0</v>
      </c>
      <c r="F133" s="46">
        <f>F134</f>
        <v>120</v>
      </c>
      <c r="G133" s="46">
        <f>G134</f>
        <v>0</v>
      </c>
    </row>
    <row r="134" spans="1:7" ht="33.75" customHeight="1">
      <c r="A134" s="30"/>
      <c r="B134" s="16" t="s">
        <v>113</v>
      </c>
      <c r="C134" s="17" t="s">
        <v>78</v>
      </c>
      <c r="D134" s="46">
        <v>120</v>
      </c>
      <c r="E134" s="46">
        <v>0</v>
      </c>
      <c r="F134" s="46">
        <v>120</v>
      </c>
      <c r="G134" s="46">
        <v>0</v>
      </c>
    </row>
    <row r="135" spans="1:7" ht="33" customHeight="1">
      <c r="A135" s="30"/>
      <c r="B135" s="27" t="s">
        <v>204</v>
      </c>
      <c r="C135" s="17" t="s">
        <v>205</v>
      </c>
      <c r="D135" s="46">
        <f>D136+D137</f>
        <v>471.479</v>
      </c>
      <c r="E135" s="46">
        <f>E136+E137</f>
        <v>471.479</v>
      </c>
      <c r="F135" s="46">
        <f>F136+F137</f>
        <v>471.479</v>
      </c>
      <c r="G135" s="46">
        <f>G136+G137</f>
        <v>471.479</v>
      </c>
    </row>
    <row r="136" spans="1:7" ht="31.5" customHeight="1">
      <c r="A136" s="30"/>
      <c r="B136" s="27" t="s">
        <v>386</v>
      </c>
      <c r="C136" s="17" t="s">
        <v>28</v>
      </c>
      <c r="D136" s="46">
        <v>270.06994</v>
      </c>
      <c r="E136" s="53">
        <v>270.06994</v>
      </c>
      <c r="F136" s="53">
        <v>270.06994</v>
      </c>
      <c r="G136" s="53">
        <v>270.06994</v>
      </c>
    </row>
    <row r="137" spans="1:7" ht="41.25" customHeight="1">
      <c r="A137" s="30"/>
      <c r="B137" s="27" t="s">
        <v>391</v>
      </c>
      <c r="C137" s="17" t="s">
        <v>29</v>
      </c>
      <c r="D137" s="46">
        <v>201.40906</v>
      </c>
      <c r="E137" s="53">
        <v>201.40906</v>
      </c>
      <c r="F137" s="53">
        <v>201.40906</v>
      </c>
      <c r="G137" s="53">
        <v>201.40906</v>
      </c>
    </row>
    <row r="138" spans="1:7" ht="20.25" customHeight="1">
      <c r="A138" s="30"/>
      <c r="B138" s="44" t="s">
        <v>92</v>
      </c>
      <c r="C138" s="32" t="s">
        <v>206</v>
      </c>
      <c r="D138" s="48">
        <f>D139+D144</f>
        <v>2094.3195600000004</v>
      </c>
      <c r="E138" s="48">
        <f>E139+E144</f>
        <v>0</v>
      </c>
      <c r="F138" s="48">
        <f>F139+F144</f>
        <v>2091.46756</v>
      </c>
      <c r="G138" s="48">
        <f>G139+G144</f>
        <v>0</v>
      </c>
    </row>
    <row r="139" spans="1:7" ht="27" customHeight="1">
      <c r="A139" s="30"/>
      <c r="B139" s="27" t="s">
        <v>30</v>
      </c>
      <c r="C139" s="17" t="s">
        <v>207</v>
      </c>
      <c r="D139" s="46">
        <f>D140+D141+D143+D142</f>
        <v>1893.7695600000002</v>
      </c>
      <c r="E139" s="46">
        <f>E140+E141+E143+E142</f>
        <v>0</v>
      </c>
      <c r="F139" s="46">
        <f>F140+F141+F143+F142</f>
        <v>1890.91756</v>
      </c>
      <c r="G139" s="46">
        <f>G140+G141+G143+G142</f>
        <v>0</v>
      </c>
    </row>
    <row r="140" spans="1:7" ht="33.75" customHeight="1">
      <c r="A140" s="30"/>
      <c r="B140" s="27" t="s">
        <v>0</v>
      </c>
      <c r="C140" s="17" t="s">
        <v>32</v>
      </c>
      <c r="D140" s="46">
        <v>827.32118</v>
      </c>
      <c r="E140" s="46">
        <v>0</v>
      </c>
      <c r="F140" s="46">
        <v>827.32118</v>
      </c>
      <c r="G140" s="46">
        <v>0</v>
      </c>
    </row>
    <row r="141" spans="1:7" ht="36" customHeight="1">
      <c r="A141" s="30"/>
      <c r="B141" s="27" t="s">
        <v>391</v>
      </c>
      <c r="C141" s="17" t="s">
        <v>31</v>
      </c>
      <c r="D141" s="46">
        <v>1015.84135</v>
      </c>
      <c r="E141" s="46">
        <v>0</v>
      </c>
      <c r="F141" s="46">
        <v>1012.98935</v>
      </c>
      <c r="G141" s="46">
        <v>0</v>
      </c>
    </row>
    <row r="142" spans="1:7" ht="36" customHeight="1">
      <c r="A142" s="30"/>
      <c r="B142" s="27" t="s">
        <v>35</v>
      </c>
      <c r="C142" s="17" t="s">
        <v>247</v>
      </c>
      <c r="D142" s="46">
        <v>10.49486</v>
      </c>
      <c r="E142" s="46">
        <v>0</v>
      </c>
      <c r="F142" s="46">
        <v>10.49486</v>
      </c>
      <c r="G142" s="46">
        <v>0</v>
      </c>
    </row>
    <row r="143" spans="1:7" ht="25.5" customHeight="1">
      <c r="A143" s="30"/>
      <c r="B143" s="27" t="s">
        <v>393</v>
      </c>
      <c r="C143" s="17" t="s">
        <v>33</v>
      </c>
      <c r="D143" s="46">
        <v>40.11217</v>
      </c>
      <c r="E143" s="46">
        <v>0</v>
      </c>
      <c r="F143" s="46">
        <v>40.11217</v>
      </c>
      <c r="G143" s="46">
        <v>0</v>
      </c>
    </row>
    <row r="144" spans="1:7" ht="48.75" customHeight="1">
      <c r="A144" s="30"/>
      <c r="B144" s="27" t="s">
        <v>176</v>
      </c>
      <c r="C144" s="17" t="s">
        <v>175</v>
      </c>
      <c r="D144" s="46">
        <f>D146+D145</f>
        <v>200.55</v>
      </c>
      <c r="E144" s="46">
        <f>E146+E145</f>
        <v>0</v>
      </c>
      <c r="F144" s="46">
        <f>F146+F145</f>
        <v>200.55</v>
      </c>
      <c r="G144" s="46">
        <f>G146+G145</f>
        <v>0</v>
      </c>
    </row>
    <row r="145" spans="1:7" ht="39.75" customHeight="1">
      <c r="A145" s="30"/>
      <c r="B145" s="27" t="s">
        <v>391</v>
      </c>
      <c r="C145" s="17" t="s">
        <v>125</v>
      </c>
      <c r="D145" s="46">
        <v>200</v>
      </c>
      <c r="E145" s="46">
        <v>0</v>
      </c>
      <c r="F145" s="46">
        <v>200</v>
      </c>
      <c r="G145" s="46">
        <v>0</v>
      </c>
    </row>
    <row r="146" spans="1:7" ht="32.25" customHeight="1">
      <c r="A146" s="30"/>
      <c r="B146" s="27" t="s">
        <v>35</v>
      </c>
      <c r="C146" s="17" t="s">
        <v>174</v>
      </c>
      <c r="D146" s="46">
        <v>0.55</v>
      </c>
      <c r="E146" s="46">
        <v>0</v>
      </c>
      <c r="F146" s="46">
        <v>0.55</v>
      </c>
      <c r="G146" s="46">
        <v>0</v>
      </c>
    </row>
    <row r="147" spans="1:7" ht="31.5" customHeight="1">
      <c r="A147" s="50">
        <v>748</v>
      </c>
      <c r="B147" s="51" t="s">
        <v>208</v>
      </c>
      <c r="C147" s="17" t="s">
        <v>153</v>
      </c>
      <c r="D147" s="11">
        <f>D148+D155+D160+D167+D184+D151</f>
        <v>32866.009770000004</v>
      </c>
      <c r="E147" s="11">
        <f>E148+E155+E160+E167+E184+E151</f>
        <v>15973.653</v>
      </c>
      <c r="F147" s="11">
        <f>F148+F155+F160+F167+F184+F151</f>
        <v>32295.97368</v>
      </c>
      <c r="G147" s="11">
        <f>G148+G155+G160+G167+G184+G151</f>
        <v>15522.652999999998</v>
      </c>
    </row>
    <row r="148" spans="1:7" ht="31.5" customHeight="1">
      <c r="A148" s="50"/>
      <c r="B148" s="13" t="s">
        <v>156</v>
      </c>
      <c r="C148" s="32" t="s">
        <v>157</v>
      </c>
      <c r="D148" s="52">
        <f>D149</f>
        <v>3392.10949</v>
      </c>
      <c r="E148" s="52">
        <f aca="true" t="shared" si="4" ref="E148:G149">E149</f>
        <v>0</v>
      </c>
      <c r="F148" s="52">
        <f t="shared" si="4"/>
        <v>3392.10949</v>
      </c>
      <c r="G148" s="52">
        <f t="shared" si="4"/>
        <v>0</v>
      </c>
    </row>
    <row r="149" spans="1:7" ht="31.5" customHeight="1">
      <c r="A149" s="50"/>
      <c r="B149" s="29" t="s">
        <v>187</v>
      </c>
      <c r="C149" s="17" t="s">
        <v>292</v>
      </c>
      <c r="D149" s="53">
        <f>D150</f>
        <v>3392.10949</v>
      </c>
      <c r="E149" s="53">
        <f t="shared" si="4"/>
        <v>0</v>
      </c>
      <c r="F149" s="53">
        <f t="shared" si="4"/>
        <v>3392.10949</v>
      </c>
      <c r="G149" s="53">
        <f t="shared" si="4"/>
        <v>0</v>
      </c>
    </row>
    <row r="150" spans="1:7" ht="30" customHeight="1">
      <c r="A150" s="50"/>
      <c r="B150" s="27" t="s">
        <v>35</v>
      </c>
      <c r="C150" s="17" t="s">
        <v>384</v>
      </c>
      <c r="D150" s="53">
        <v>3392.10949</v>
      </c>
      <c r="E150" s="53">
        <v>0</v>
      </c>
      <c r="F150" s="53">
        <v>3392.10949</v>
      </c>
      <c r="G150" s="53">
        <v>0</v>
      </c>
    </row>
    <row r="151" spans="1:7" ht="24.75" customHeight="1">
      <c r="A151" s="50"/>
      <c r="B151" s="44" t="s">
        <v>1</v>
      </c>
      <c r="C151" s="32" t="s">
        <v>2</v>
      </c>
      <c r="D151" s="52">
        <f>D152</f>
        <v>583.104</v>
      </c>
      <c r="E151" s="52">
        <f>E152</f>
        <v>544.91</v>
      </c>
      <c r="F151" s="52">
        <f>F152</f>
        <v>583.1</v>
      </c>
      <c r="G151" s="52">
        <f>G152</f>
        <v>544.91</v>
      </c>
    </row>
    <row r="152" spans="1:7" ht="48" customHeight="1">
      <c r="A152" s="50"/>
      <c r="B152" s="27" t="s">
        <v>331</v>
      </c>
      <c r="C152" s="17" t="s">
        <v>3</v>
      </c>
      <c r="D152" s="53">
        <f>D153+D154</f>
        <v>583.104</v>
      </c>
      <c r="E152" s="53">
        <f>E153+E154</f>
        <v>544.91</v>
      </c>
      <c r="F152" s="53">
        <f>F153+F154</f>
        <v>583.1</v>
      </c>
      <c r="G152" s="53">
        <f>G153+G154</f>
        <v>544.91</v>
      </c>
    </row>
    <row r="153" spans="1:7" ht="30" customHeight="1">
      <c r="A153" s="50"/>
      <c r="B153" s="27" t="s">
        <v>383</v>
      </c>
      <c r="C153" s="17" t="s">
        <v>4</v>
      </c>
      <c r="D153" s="53">
        <v>288.004</v>
      </c>
      <c r="E153" s="53">
        <v>269.14</v>
      </c>
      <c r="F153" s="53">
        <v>288</v>
      </c>
      <c r="G153" s="53">
        <v>269.14</v>
      </c>
    </row>
    <row r="154" spans="1:7" ht="30" customHeight="1">
      <c r="A154" s="50"/>
      <c r="B154" s="27" t="s">
        <v>38</v>
      </c>
      <c r="C154" s="17" t="s">
        <v>5</v>
      </c>
      <c r="D154" s="53">
        <v>295.1</v>
      </c>
      <c r="E154" s="53">
        <v>275.77</v>
      </c>
      <c r="F154" s="53">
        <v>295.1</v>
      </c>
      <c r="G154" s="53">
        <v>275.77</v>
      </c>
    </row>
    <row r="155" spans="1:7" ht="18" customHeight="1">
      <c r="A155" s="50"/>
      <c r="B155" s="31" t="s">
        <v>209</v>
      </c>
      <c r="C155" s="14" t="s">
        <v>210</v>
      </c>
      <c r="D155" s="52">
        <f>D156+D158</f>
        <v>3181.2882</v>
      </c>
      <c r="E155" s="52">
        <f>E156+E158</f>
        <v>1869.5</v>
      </c>
      <c r="F155" s="52">
        <f>F156+F158</f>
        <v>3081.39021</v>
      </c>
      <c r="G155" s="52">
        <f>G156+G158</f>
        <v>1769.60201</v>
      </c>
    </row>
    <row r="156" spans="1:7" ht="19.5" customHeight="1">
      <c r="A156" s="50"/>
      <c r="B156" s="16" t="s">
        <v>211</v>
      </c>
      <c r="C156" s="17" t="s">
        <v>212</v>
      </c>
      <c r="D156" s="53">
        <f>SUM(D157:D157)</f>
        <v>1311.7882</v>
      </c>
      <c r="E156" s="53">
        <f>SUM(E157:E157)</f>
        <v>0</v>
      </c>
      <c r="F156" s="53">
        <f>SUM(F157:F157)</f>
        <v>1311.7882</v>
      </c>
      <c r="G156" s="53">
        <f>SUM(G157:G157)</f>
        <v>0</v>
      </c>
    </row>
    <row r="157" spans="1:7" ht="28.5" customHeight="1">
      <c r="A157" s="50"/>
      <c r="B157" s="27" t="s">
        <v>35</v>
      </c>
      <c r="C157" s="17" t="s">
        <v>36</v>
      </c>
      <c r="D157" s="53">
        <v>1311.7882</v>
      </c>
      <c r="E157" s="53">
        <v>0</v>
      </c>
      <c r="F157" s="53">
        <v>1311.7882</v>
      </c>
      <c r="G157" s="53">
        <v>0</v>
      </c>
    </row>
    <row r="158" spans="1:7" ht="60.75" customHeight="1">
      <c r="A158" s="50"/>
      <c r="B158" s="16" t="s">
        <v>307</v>
      </c>
      <c r="C158" s="17" t="s">
        <v>335</v>
      </c>
      <c r="D158" s="53">
        <f>D159</f>
        <v>1869.5</v>
      </c>
      <c r="E158" s="53">
        <f>E159</f>
        <v>1869.5</v>
      </c>
      <c r="F158" s="53">
        <f>F159</f>
        <v>1769.60201</v>
      </c>
      <c r="G158" s="53">
        <f>G159</f>
        <v>1769.60201</v>
      </c>
    </row>
    <row r="159" spans="1:7" ht="27.75" customHeight="1">
      <c r="A159" s="50"/>
      <c r="B159" s="27" t="s">
        <v>35</v>
      </c>
      <c r="C159" s="17" t="s">
        <v>336</v>
      </c>
      <c r="D159" s="53">
        <v>1869.5</v>
      </c>
      <c r="E159" s="53">
        <v>1869.5</v>
      </c>
      <c r="F159" s="53">
        <v>1769.60201</v>
      </c>
      <c r="G159" s="53">
        <v>1769.60201</v>
      </c>
    </row>
    <row r="160" spans="1:7" ht="18.75" customHeight="1">
      <c r="A160" s="50"/>
      <c r="B160" s="54" t="s">
        <v>213</v>
      </c>
      <c r="C160" s="55" t="s">
        <v>214</v>
      </c>
      <c r="D160" s="45">
        <f>D161+D165+D163</f>
        <v>1333.74833</v>
      </c>
      <c r="E160" s="45">
        <f>E161+E165+E163</f>
        <v>336.7</v>
      </c>
      <c r="F160" s="45">
        <f>F161+F165+F163</f>
        <v>1333.74833</v>
      </c>
      <c r="G160" s="45">
        <f>G161+G165+G163</f>
        <v>336.7</v>
      </c>
    </row>
    <row r="161" spans="1:7" ht="18.75" customHeight="1">
      <c r="A161" s="50"/>
      <c r="B161" s="56" t="s">
        <v>215</v>
      </c>
      <c r="C161" s="17" t="s">
        <v>216</v>
      </c>
      <c r="D161" s="43">
        <f>D162</f>
        <v>914.24833</v>
      </c>
      <c r="E161" s="43">
        <f>E162</f>
        <v>0</v>
      </c>
      <c r="F161" s="43">
        <f>F162</f>
        <v>914.24833</v>
      </c>
      <c r="G161" s="43">
        <f>G162</f>
        <v>0</v>
      </c>
    </row>
    <row r="162" spans="1:7" ht="24" customHeight="1">
      <c r="A162" s="50"/>
      <c r="B162" s="27" t="s">
        <v>38</v>
      </c>
      <c r="C162" s="17" t="s">
        <v>37</v>
      </c>
      <c r="D162" s="43">
        <v>914.24833</v>
      </c>
      <c r="E162" s="43">
        <v>0</v>
      </c>
      <c r="F162" s="43">
        <v>914.24833</v>
      </c>
      <c r="G162" s="43">
        <v>0</v>
      </c>
    </row>
    <row r="163" spans="1:7" ht="79.5" customHeight="1">
      <c r="A163" s="50"/>
      <c r="B163" s="91" t="s">
        <v>142</v>
      </c>
      <c r="C163" s="17" t="s">
        <v>146</v>
      </c>
      <c r="D163" s="43">
        <f>D164</f>
        <v>376.5</v>
      </c>
      <c r="E163" s="43">
        <f>E164</f>
        <v>336.7</v>
      </c>
      <c r="F163" s="43">
        <f>F164</f>
        <v>376.5</v>
      </c>
      <c r="G163" s="43">
        <f>G164</f>
        <v>336.7</v>
      </c>
    </row>
    <row r="164" spans="1:7" ht="24" customHeight="1">
      <c r="A164" s="50"/>
      <c r="B164" s="27" t="s">
        <v>38</v>
      </c>
      <c r="C164" s="17" t="s">
        <v>147</v>
      </c>
      <c r="D164" s="43">
        <v>376.5</v>
      </c>
      <c r="E164" s="43">
        <v>336.7</v>
      </c>
      <c r="F164" s="43">
        <v>376.5</v>
      </c>
      <c r="G164" s="43">
        <v>336.7</v>
      </c>
    </row>
    <row r="165" spans="1:7" ht="36" customHeight="1">
      <c r="A165" s="50"/>
      <c r="B165" s="60" t="s">
        <v>327</v>
      </c>
      <c r="C165" s="17" t="s">
        <v>326</v>
      </c>
      <c r="D165" s="43">
        <f>D166</f>
        <v>43</v>
      </c>
      <c r="E165" s="43">
        <f>E166</f>
        <v>0</v>
      </c>
      <c r="F165" s="43">
        <f>F166</f>
        <v>43</v>
      </c>
      <c r="G165" s="43">
        <f>G166</f>
        <v>0</v>
      </c>
    </row>
    <row r="166" spans="1:7" ht="16.5" customHeight="1">
      <c r="A166" s="50"/>
      <c r="B166" s="27" t="s">
        <v>38</v>
      </c>
      <c r="C166" s="17" t="s">
        <v>325</v>
      </c>
      <c r="D166" s="43">
        <v>43</v>
      </c>
      <c r="E166" s="43">
        <v>0</v>
      </c>
      <c r="F166" s="43">
        <v>43</v>
      </c>
      <c r="G166" s="43">
        <v>0</v>
      </c>
    </row>
    <row r="167" spans="1:7" ht="18" customHeight="1">
      <c r="A167" s="30"/>
      <c r="B167" s="13" t="s">
        <v>220</v>
      </c>
      <c r="C167" s="32" t="s">
        <v>221</v>
      </c>
      <c r="D167" s="52">
        <f>D168+D170+D172+D174+D182+D177+D180</f>
        <v>20886.10319</v>
      </c>
      <c r="E167" s="52">
        <f>E168+E170+E172+E174+E182+E177+E180</f>
        <v>11189.49048</v>
      </c>
      <c r="F167" s="52">
        <f>F168+F170+F172+F174+F182+F177+F180</f>
        <v>20415.969090000002</v>
      </c>
      <c r="G167" s="52">
        <f>G168+G170+G172+G174+G182+G177+G180</f>
        <v>10838.38847</v>
      </c>
    </row>
    <row r="168" spans="1:7" ht="32.25" customHeight="1">
      <c r="A168" s="30"/>
      <c r="B168" s="16" t="s">
        <v>361</v>
      </c>
      <c r="C168" s="17" t="s">
        <v>222</v>
      </c>
      <c r="D168" s="53">
        <f>SUM(D169:D169)</f>
        <v>6773.63335</v>
      </c>
      <c r="E168" s="53">
        <f>SUM(E169:E169)</f>
        <v>0</v>
      </c>
      <c r="F168" s="53">
        <f>SUM(F169:F169)</f>
        <v>6654.60126</v>
      </c>
      <c r="G168" s="53">
        <f>SUM(G169:G169)</f>
        <v>0</v>
      </c>
    </row>
    <row r="169" spans="1:7" ht="25.5" customHeight="1">
      <c r="A169" s="30"/>
      <c r="B169" s="27" t="s">
        <v>38</v>
      </c>
      <c r="C169" s="17" t="s">
        <v>39</v>
      </c>
      <c r="D169" s="53">
        <v>6773.63335</v>
      </c>
      <c r="E169" s="53">
        <v>0</v>
      </c>
      <c r="F169" s="53">
        <v>6654.60126</v>
      </c>
      <c r="G169" s="53">
        <v>0</v>
      </c>
    </row>
    <row r="170" spans="1:7" ht="18" customHeight="1">
      <c r="A170" s="57"/>
      <c r="B170" s="16" t="s">
        <v>223</v>
      </c>
      <c r="C170" s="17" t="s">
        <v>224</v>
      </c>
      <c r="D170" s="18">
        <f>D171</f>
        <v>315.686</v>
      </c>
      <c r="E170" s="18">
        <f>E171</f>
        <v>0</v>
      </c>
      <c r="F170" s="18">
        <f>F171</f>
        <v>315.686</v>
      </c>
      <c r="G170" s="18">
        <f>G171</f>
        <v>0</v>
      </c>
    </row>
    <row r="171" spans="1:7" ht="27" customHeight="1">
      <c r="A171" s="58"/>
      <c r="B171" s="27" t="s">
        <v>383</v>
      </c>
      <c r="C171" s="17" t="s">
        <v>40</v>
      </c>
      <c r="D171" s="42">
        <v>315.686</v>
      </c>
      <c r="E171" s="42">
        <v>0</v>
      </c>
      <c r="F171" s="42">
        <v>315.686</v>
      </c>
      <c r="G171" s="42">
        <v>0</v>
      </c>
    </row>
    <row r="172" spans="1:7" ht="15.75" customHeight="1">
      <c r="A172" s="57"/>
      <c r="B172" s="16" t="s">
        <v>225</v>
      </c>
      <c r="C172" s="17" t="s">
        <v>226</v>
      </c>
      <c r="D172" s="18">
        <f>D173</f>
        <v>2591.09336</v>
      </c>
      <c r="E172" s="18">
        <f>E173</f>
        <v>0</v>
      </c>
      <c r="F172" s="18">
        <f>F173</f>
        <v>2591.09336</v>
      </c>
      <c r="G172" s="18">
        <f>G173</f>
        <v>0</v>
      </c>
    </row>
    <row r="173" spans="1:7" ht="27" customHeight="1">
      <c r="A173" s="57"/>
      <c r="B173" s="27" t="s">
        <v>38</v>
      </c>
      <c r="C173" s="17" t="s">
        <v>321</v>
      </c>
      <c r="D173" s="42">
        <v>2591.09336</v>
      </c>
      <c r="E173" s="42">
        <v>0</v>
      </c>
      <c r="F173" s="42">
        <v>2591.09336</v>
      </c>
      <c r="G173" s="42">
        <v>0</v>
      </c>
    </row>
    <row r="174" spans="1:7" ht="61.5" customHeight="1">
      <c r="A174" s="57"/>
      <c r="B174" s="16" t="s">
        <v>307</v>
      </c>
      <c r="C174" s="17" t="s">
        <v>337</v>
      </c>
      <c r="D174" s="42">
        <f>D176+D175</f>
        <v>11042.44748</v>
      </c>
      <c r="E174" s="42">
        <f>E176+E175</f>
        <v>11042.44748</v>
      </c>
      <c r="F174" s="42">
        <f>F176+F175</f>
        <v>10691.34547</v>
      </c>
      <c r="G174" s="42">
        <f>G176+G175</f>
        <v>10691.34547</v>
      </c>
    </row>
    <row r="175" spans="1:7" ht="32.25" customHeight="1">
      <c r="A175" s="57"/>
      <c r="B175" s="27" t="s">
        <v>383</v>
      </c>
      <c r="C175" s="17" t="s">
        <v>339</v>
      </c>
      <c r="D175" s="42">
        <v>537.15588</v>
      </c>
      <c r="E175" s="42">
        <v>537.15588</v>
      </c>
      <c r="F175" s="42">
        <v>537.15588</v>
      </c>
      <c r="G175" s="42">
        <v>537.15588</v>
      </c>
    </row>
    <row r="176" spans="1:7" ht="29.25" customHeight="1">
      <c r="A176" s="57"/>
      <c r="B176" s="27" t="s">
        <v>38</v>
      </c>
      <c r="C176" s="17" t="s">
        <v>338</v>
      </c>
      <c r="D176" s="42">
        <v>10505.2916</v>
      </c>
      <c r="E176" s="43">
        <v>10505.2916</v>
      </c>
      <c r="F176" s="43">
        <v>10154.18959</v>
      </c>
      <c r="G176" s="43">
        <v>10154.18959</v>
      </c>
    </row>
    <row r="177" spans="1:7" ht="32.25" customHeight="1">
      <c r="A177" s="57"/>
      <c r="B177" s="27" t="s">
        <v>227</v>
      </c>
      <c r="C177" s="17" t="s">
        <v>228</v>
      </c>
      <c r="D177" s="43">
        <f>D178+D179</f>
        <v>16.2</v>
      </c>
      <c r="E177" s="43">
        <f>E178+E179</f>
        <v>0</v>
      </c>
      <c r="F177" s="43">
        <f>F178+F179</f>
        <v>16.2</v>
      </c>
      <c r="G177" s="43">
        <f>G178+G179</f>
        <v>0</v>
      </c>
    </row>
    <row r="178" spans="1:7" ht="32.25" customHeight="1">
      <c r="A178" s="57"/>
      <c r="B178" s="27" t="s">
        <v>383</v>
      </c>
      <c r="C178" s="17" t="s">
        <v>229</v>
      </c>
      <c r="D178" s="43">
        <v>1.8</v>
      </c>
      <c r="E178" s="43">
        <v>0</v>
      </c>
      <c r="F178" s="43">
        <v>1.8</v>
      </c>
      <c r="G178" s="43">
        <v>0</v>
      </c>
    </row>
    <row r="179" spans="1:7" ht="32.25" customHeight="1">
      <c r="A179" s="57"/>
      <c r="B179" s="27" t="s">
        <v>38</v>
      </c>
      <c r="C179" s="17" t="s">
        <v>230</v>
      </c>
      <c r="D179" s="43">
        <v>14.4</v>
      </c>
      <c r="E179" s="43">
        <v>0</v>
      </c>
      <c r="F179" s="43">
        <v>14.4</v>
      </c>
      <c r="G179" s="43">
        <v>0</v>
      </c>
    </row>
    <row r="180" spans="1:7" ht="60" customHeight="1">
      <c r="A180" s="57"/>
      <c r="B180" s="27" t="s">
        <v>406</v>
      </c>
      <c r="C180" s="17" t="s">
        <v>404</v>
      </c>
      <c r="D180" s="43">
        <f>D181</f>
        <v>47.043</v>
      </c>
      <c r="E180" s="43">
        <f>E181</f>
        <v>47.043</v>
      </c>
      <c r="F180" s="43">
        <f>F181</f>
        <v>47.043</v>
      </c>
      <c r="G180" s="43">
        <f>G181</f>
        <v>47.043</v>
      </c>
    </row>
    <row r="181" spans="1:7" ht="32.25" customHeight="1">
      <c r="A181" s="57"/>
      <c r="B181" s="27" t="s">
        <v>38</v>
      </c>
      <c r="C181" s="17" t="s">
        <v>405</v>
      </c>
      <c r="D181" s="43">
        <v>47.043</v>
      </c>
      <c r="E181" s="43">
        <v>47.043</v>
      </c>
      <c r="F181" s="43">
        <v>47.043</v>
      </c>
      <c r="G181" s="43">
        <v>47.043</v>
      </c>
    </row>
    <row r="182" spans="1:7" ht="30.75" customHeight="1">
      <c r="A182" s="57"/>
      <c r="B182" s="27" t="s">
        <v>13</v>
      </c>
      <c r="C182" s="17" t="s">
        <v>11</v>
      </c>
      <c r="D182" s="43">
        <f>D183</f>
        <v>100</v>
      </c>
      <c r="E182" s="43">
        <f>E183</f>
        <v>100</v>
      </c>
      <c r="F182" s="43">
        <f>F183</f>
        <v>100</v>
      </c>
      <c r="G182" s="43">
        <f>G183</f>
        <v>100</v>
      </c>
    </row>
    <row r="183" spans="1:7" ht="30.75" customHeight="1">
      <c r="A183" s="57"/>
      <c r="B183" s="27" t="s">
        <v>38</v>
      </c>
      <c r="C183" s="17" t="s">
        <v>12</v>
      </c>
      <c r="D183" s="43">
        <v>100</v>
      </c>
      <c r="E183" s="43">
        <v>100</v>
      </c>
      <c r="F183" s="43">
        <v>100</v>
      </c>
      <c r="G183" s="43">
        <v>100</v>
      </c>
    </row>
    <row r="184" spans="1:7" ht="21" customHeight="1">
      <c r="A184" s="57"/>
      <c r="B184" s="13" t="s">
        <v>233</v>
      </c>
      <c r="C184" s="32" t="s">
        <v>234</v>
      </c>
      <c r="D184" s="45">
        <f>D185+D188+D190</f>
        <v>3489.65656</v>
      </c>
      <c r="E184" s="45">
        <f>E185+E188+E190</f>
        <v>2033.05252</v>
      </c>
      <c r="F184" s="45">
        <f>F185+F188+F190</f>
        <v>3489.65656</v>
      </c>
      <c r="G184" s="45">
        <f>G185+G188+G190</f>
        <v>2033.05252</v>
      </c>
    </row>
    <row r="185" spans="1:7" ht="71.25" customHeight="1">
      <c r="A185" s="57"/>
      <c r="B185" s="16" t="s">
        <v>236</v>
      </c>
      <c r="C185" s="17" t="s">
        <v>237</v>
      </c>
      <c r="D185" s="18">
        <f>D186+D187</f>
        <v>1447.60404</v>
      </c>
      <c r="E185" s="18">
        <f>E186+E187</f>
        <v>0</v>
      </c>
      <c r="F185" s="18">
        <f>F186+F187</f>
        <v>1447.60404</v>
      </c>
      <c r="G185" s="18">
        <f>G186+G187</f>
        <v>0</v>
      </c>
    </row>
    <row r="186" spans="1:7" ht="36" customHeight="1">
      <c r="A186" s="57"/>
      <c r="B186" s="27" t="s">
        <v>0</v>
      </c>
      <c r="C186" s="17" t="s">
        <v>41</v>
      </c>
      <c r="D186" s="43">
        <v>1366.99653</v>
      </c>
      <c r="E186" s="43">
        <v>0</v>
      </c>
      <c r="F186" s="43">
        <v>1366.99653</v>
      </c>
      <c r="G186" s="43">
        <v>0</v>
      </c>
    </row>
    <row r="187" spans="1:7" ht="36" customHeight="1">
      <c r="A187" s="57"/>
      <c r="B187" s="27" t="s">
        <v>391</v>
      </c>
      <c r="C187" s="17" t="s">
        <v>42</v>
      </c>
      <c r="D187" s="43">
        <v>80.60751</v>
      </c>
      <c r="E187" s="43">
        <v>0</v>
      </c>
      <c r="F187" s="43">
        <v>80.60751</v>
      </c>
      <c r="G187" s="43">
        <v>0</v>
      </c>
    </row>
    <row r="188" spans="1:7" ht="63.75" customHeight="1">
      <c r="A188" s="57"/>
      <c r="B188" s="16" t="s">
        <v>307</v>
      </c>
      <c r="C188" s="17" t="s">
        <v>340</v>
      </c>
      <c r="D188" s="43">
        <f>D189</f>
        <v>2033.05252</v>
      </c>
      <c r="E188" s="43">
        <f>E189</f>
        <v>2033.05252</v>
      </c>
      <c r="F188" s="43">
        <f>F189</f>
        <v>2033.05252</v>
      </c>
      <c r="G188" s="43">
        <f>G189</f>
        <v>2033.05252</v>
      </c>
    </row>
    <row r="189" spans="1:7" ht="30.75" customHeight="1">
      <c r="A189" s="57"/>
      <c r="B189" s="27" t="s">
        <v>0</v>
      </c>
      <c r="C189" s="17" t="s">
        <v>341</v>
      </c>
      <c r="D189" s="43">
        <v>2033.05252</v>
      </c>
      <c r="E189" s="43">
        <v>2033.05252</v>
      </c>
      <c r="F189" s="43">
        <v>2033.05252</v>
      </c>
      <c r="G189" s="43">
        <v>2033.05252</v>
      </c>
    </row>
    <row r="190" spans="1:7" ht="30.75" customHeight="1">
      <c r="A190" s="57"/>
      <c r="B190" s="27" t="s">
        <v>227</v>
      </c>
      <c r="C190" s="17" t="s">
        <v>231</v>
      </c>
      <c r="D190" s="43">
        <f>D191</f>
        <v>9</v>
      </c>
      <c r="E190" s="43">
        <f>E191</f>
        <v>0</v>
      </c>
      <c r="F190" s="43">
        <f>F191</f>
        <v>9</v>
      </c>
      <c r="G190" s="43">
        <f>G191</f>
        <v>0</v>
      </c>
    </row>
    <row r="191" spans="1:7" ht="30.75" customHeight="1">
      <c r="A191" s="57"/>
      <c r="B191" s="27" t="s">
        <v>391</v>
      </c>
      <c r="C191" s="17" t="s">
        <v>232</v>
      </c>
      <c r="D191" s="43">
        <v>9</v>
      </c>
      <c r="E191" s="43">
        <v>0</v>
      </c>
      <c r="F191" s="43">
        <v>9</v>
      </c>
      <c r="G191" s="43">
        <v>0</v>
      </c>
    </row>
    <row r="192" spans="1:7" ht="33" customHeight="1">
      <c r="A192" s="50">
        <v>749</v>
      </c>
      <c r="B192" s="51" t="s">
        <v>238</v>
      </c>
      <c r="C192" s="10"/>
      <c r="D192" s="11">
        <f>D203+D193</f>
        <v>19921.391929999998</v>
      </c>
      <c r="E192" s="11">
        <f>E203+E193</f>
        <v>19772.47193</v>
      </c>
      <c r="F192" s="11">
        <f>F203+F193</f>
        <v>19913.20515</v>
      </c>
      <c r="G192" s="11">
        <f>G203+G193</f>
        <v>19764.28515</v>
      </c>
    </row>
    <row r="193" spans="1:7" ht="21" customHeight="1">
      <c r="A193" s="12"/>
      <c r="B193" s="59" t="s">
        <v>239</v>
      </c>
      <c r="C193" s="32" t="s">
        <v>240</v>
      </c>
      <c r="D193" s="40">
        <f>D194+D201</f>
        <v>13689.97193</v>
      </c>
      <c r="E193" s="40">
        <f>E194+E201</f>
        <v>13689.97193</v>
      </c>
      <c r="F193" s="40">
        <f>F194+F201</f>
        <v>13681.78515</v>
      </c>
      <c r="G193" s="40">
        <f>G194+G201</f>
        <v>13681.78515</v>
      </c>
    </row>
    <row r="194" spans="1:7" ht="30.75" customHeight="1">
      <c r="A194" s="12"/>
      <c r="B194" s="49" t="s">
        <v>241</v>
      </c>
      <c r="C194" s="17" t="s">
        <v>242</v>
      </c>
      <c r="D194" s="53">
        <f>D195+D197+D199</f>
        <v>13593.778</v>
      </c>
      <c r="E194" s="53">
        <f>E195+E197+E199</f>
        <v>13593.778</v>
      </c>
      <c r="F194" s="53">
        <f>F195+F197+F199</f>
        <v>13585.59122</v>
      </c>
      <c r="G194" s="53">
        <f>G195+G197+G199</f>
        <v>13585.59122</v>
      </c>
    </row>
    <row r="195" spans="1:7" ht="18.75" customHeight="1">
      <c r="A195" s="12"/>
      <c r="B195" s="49" t="s">
        <v>93</v>
      </c>
      <c r="C195" s="17" t="s">
        <v>94</v>
      </c>
      <c r="D195" s="61">
        <f>D196</f>
        <v>4637.563</v>
      </c>
      <c r="E195" s="61">
        <f>E196</f>
        <v>4637.563</v>
      </c>
      <c r="F195" s="61">
        <f>F196</f>
        <v>4637.563</v>
      </c>
      <c r="G195" s="61">
        <f>G196</f>
        <v>4637.563</v>
      </c>
    </row>
    <row r="196" spans="1:7" ht="20.25" customHeight="1">
      <c r="A196" s="12"/>
      <c r="B196" s="49" t="s">
        <v>43</v>
      </c>
      <c r="C196" s="17" t="s">
        <v>319</v>
      </c>
      <c r="D196" s="61">
        <v>4637.563</v>
      </c>
      <c r="E196" s="53">
        <v>4637.563</v>
      </c>
      <c r="F196" s="53">
        <v>4637.563</v>
      </c>
      <c r="G196" s="53">
        <v>4637.563</v>
      </c>
    </row>
    <row r="197" spans="1:7" ht="20.25" customHeight="1">
      <c r="A197" s="12"/>
      <c r="B197" s="49" t="s">
        <v>95</v>
      </c>
      <c r="C197" s="17" t="s">
        <v>96</v>
      </c>
      <c r="D197" s="61">
        <f>D198</f>
        <v>7751.671</v>
      </c>
      <c r="E197" s="53">
        <f>E198</f>
        <v>7751.671</v>
      </c>
      <c r="F197" s="53">
        <f>F198</f>
        <v>7743.48422</v>
      </c>
      <c r="G197" s="53">
        <f>G198</f>
        <v>7743.48422</v>
      </c>
    </row>
    <row r="198" spans="1:7" ht="20.25" customHeight="1">
      <c r="A198" s="12"/>
      <c r="B198" s="49" t="s">
        <v>101</v>
      </c>
      <c r="C198" s="17" t="s">
        <v>407</v>
      </c>
      <c r="D198" s="61">
        <v>7751.671</v>
      </c>
      <c r="E198" s="53">
        <v>7751.671</v>
      </c>
      <c r="F198" s="53">
        <v>7743.48422</v>
      </c>
      <c r="G198" s="53">
        <v>7743.48422</v>
      </c>
    </row>
    <row r="199" spans="1:7" ht="26.25" customHeight="1">
      <c r="A199" s="12"/>
      <c r="B199" s="49" t="s">
        <v>97</v>
      </c>
      <c r="C199" s="17" t="s">
        <v>98</v>
      </c>
      <c r="D199" s="61">
        <f>D200</f>
        <v>1204.544</v>
      </c>
      <c r="E199" s="53">
        <f>E200</f>
        <v>1204.544</v>
      </c>
      <c r="F199" s="53">
        <f>F200</f>
        <v>1204.544</v>
      </c>
      <c r="G199" s="53">
        <f>G200</f>
        <v>1204.544</v>
      </c>
    </row>
    <row r="200" spans="1:7" ht="20.25" customHeight="1">
      <c r="A200" s="12"/>
      <c r="B200" s="49" t="s">
        <v>43</v>
      </c>
      <c r="C200" s="17" t="s">
        <v>318</v>
      </c>
      <c r="D200" s="61">
        <v>1204.544</v>
      </c>
      <c r="E200" s="53">
        <v>1204.544</v>
      </c>
      <c r="F200" s="53">
        <v>1204.544</v>
      </c>
      <c r="G200" s="53">
        <v>1204.544</v>
      </c>
    </row>
    <row r="201" spans="1:7" ht="34.5" customHeight="1">
      <c r="A201" s="12"/>
      <c r="B201" s="49" t="s">
        <v>316</v>
      </c>
      <c r="C201" s="17" t="s">
        <v>314</v>
      </c>
      <c r="D201" s="80">
        <f>D202</f>
        <v>96.19393</v>
      </c>
      <c r="E201" s="80">
        <f>E202</f>
        <v>96.19393</v>
      </c>
      <c r="F201" s="80">
        <f>F202</f>
        <v>96.19393</v>
      </c>
      <c r="G201" s="80">
        <f>G202</f>
        <v>96.19393</v>
      </c>
    </row>
    <row r="202" spans="1:7" ht="20.25" customHeight="1">
      <c r="A202" s="12"/>
      <c r="B202" s="49" t="s">
        <v>43</v>
      </c>
      <c r="C202" s="17" t="s">
        <v>315</v>
      </c>
      <c r="D202" s="80">
        <v>96.19393</v>
      </c>
      <c r="E202" s="80">
        <v>96.19393</v>
      </c>
      <c r="F202" s="80">
        <v>96.19393</v>
      </c>
      <c r="G202" s="80">
        <v>96.19393</v>
      </c>
    </row>
    <row r="203" spans="1:7" ht="20.25" customHeight="1">
      <c r="A203" s="12"/>
      <c r="B203" s="47" t="s">
        <v>202</v>
      </c>
      <c r="C203" s="32" t="s">
        <v>203</v>
      </c>
      <c r="D203" s="62">
        <f>D204+D206+D210</f>
        <v>6231.42</v>
      </c>
      <c r="E203" s="62">
        <f>E204+E206+E210</f>
        <v>6082.5</v>
      </c>
      <c r="F203" s="62">
        <f>F204+F206+F210</f>
        <v>6231.42</v>
      </c>
      <c r="G203" s="62">
        <f>G204+G206+G210</f>
        <v>6082.5</v>
      </c>
    </row>
    <row r="204" spans="1:7" ht="65.25" customHeight="1">
      <c r="A204" s="12"/>
      <c r="B204" s="83" t="s">
        <v>287</v>
      </c>
      <c r="C204" s="17" t="s">
        <v>99</v>
      </c>
      <c r="D204" s="61">
        <f>D205</f>
        <v>3378.5</v>
      </c>
      <c r="E204" s="61">
        <f>E205</f>
        <v>3378.5</v>
      </c>
      <c r="F204" s="61">
        <f>F205</f>
        <v>3378.5</v>
      </c>
      <c r="G204" s="61">
        <f>G205</f>
        <v>3378.5</v>
      </c>
    </row>
    <row r="205" spans="1:7" ht="26.25" customHeight="1">
      <c r="A205" s="12"/>
      <c r="B205" s="27" t="s">
        <v>383</v>
      </c>
      <c r="C205" s="17" t="s">
        <v>44</v>
      </c>
      <c r="D205" s="61">
        <v>3378.5</v>
      </c>
      <c r="E205" s="53">
        <v>3378.5</v>
      </c>
      <c r="F205" s="53">
        <v>3378.5</v>
      </c>
      <c r="G205" s="53">
        <v>3378.5</v>
      </c>
    </row>
    <row r="206" spans="1:7" ht="64.5" customHeight="1">
      <c r="A206" s="12"/>
      <c r="B206" s="83" t="s">
        <v>287</v>
      </c>
      <c r="C206" s="17" t="s">
        <v>243</v>
      </c>
      <c r="D206" s="61">
        <f>D207+D208+D209</f>
        <v>2703.9999999999995</v>
      </c>
      <c r="E206" s="61">
        <f>E207+E208+E209</f>
        <v>2703.9999999999995</v>
      </c>
      <c r="F206" s="61">
        <f>F207+F208+F209</f>
        <v>2703.9999999999995</v>
      </c>
      <c r="G206" s="61">
        <f>G207+G208+G209</f>
        <v>2703.9999999999995</v>
      </c>
    </row>
    <row r="207" spans="1:7" ht="29.25" customHeight="1">
      <c r="A207" s="12"/>
      <c r="B207" s="49" t="s">
        <v>386</v>
      </c>
      <c r="C207" s="17" t="s">
        <v>320</v>
      </c>
      <c r="D207" s="46">
        <v>2335.8122</v>
      </c>
      <c r="E207" s="46">
        <v>2335.8122</v>
      </c>
      <c r="F207" s="46">
        <v>2335.8122</v>
      </c>
      <c r="G207" s="46">
        <v>2335.8122</v>
      </c>
    </row>
    <row r="208" spans="1:7" ht="39.75" customHeight="1">
      <c r="A208" s="12"/>
      <c r="B208" s="27" t="s">
        <v>391</v>
      </c>
      <c r="C208" s="17" t="s">
        <v>45</v>
      </c>
      <c r="D208" s="46">
        <v>363.59757</v>
      </c>
      <c r="E208" s="46">
        <v>363.59757</v>
      </c>
      <c r="F208" s="46">
        <v>363.59757</v>
      </c>
      <c r="G208" s="46">
        <v>363.59757</v>
      </c>
    </row>
    <row r="209" spans="1:7" ht="19.5" customHeight="1">
      <c r="A209" s="12"/>
      <c r="B209" s="60" t="s">
        <v>393</v>
      </c>
      <c r="C209" s="17" t="s">
        <v>46</v>
      </c>
      <c r="D209" s="46">
        <v>4.59023</v>
      </c>
      <c r="E209" s="53">
        <v>4.59023</v>
      </c>
      <c r="F209" s="53">
        <v>4.59023</v>
      </c>
      <c r="G209" s="53">
        <v>4.59023</v>
      </c>
    </row>
    <row r="210" spans="1:7" ht="33" customHeight="1">
      <c r="A210" s="12"/>
      <c r="B210" s="60" t="s">
        <v>327</v>
      </c>
      <c r="C210" s="17" t="s">
        <v>90</v>
      </c>
      <c r="D210" s="61">
        <f>D211+D212</f>
        <v>148.92</v>
      </c>
      <c r="E210" s="61">
        <f>E211+E212</f>
        <v>0</v>
      </c>
      <c r="F210" s="61">
        <f>F211+F212</f>
        <v>148.92</v>
      </c>
      <c r="G210" s="61">
        <f>G211+G212</f>
        <v>0</v>
      </c>
    </row>
    <row r="211" spans="1:7" ht="34.5" customHeight="1">
      <c r="A211" s="12"/>
      <c r="B211" s="27" t="s">
        <v>391</v>
      </c>
      <c r="C211" s="17" t="s">
        <v>53</v>
      </c>
      <c r="D211" s="61">
        <v>139</v>
      </c>
      <c r="E211" s="61">
        <v>0</v>
      </c>
      <c r="F211" s="61">
        <v>139</v>
      </c>
      <c r="G211" s="61">
        <v>0</v>
      </c>
    </row>
    <row r="212" spans="1:7" ht="34.5" customHeight="1">
      <c r="A212" s="12"/>
      <c r="B212" s="27" t="s">
        <v>383</v>
      </c>
      <c r="C212" s="17" t="s">
        <v>54</v>
      </c>
      <c r="D212" s="61">
        <v>9.92</v>
      </c>
      <c r="E212" s="61">
        <v>0</v>
      </c>
      <c r="F212" s="61">
        <v>9.92</v>
      </c>
      <c r="G212" s="61">
        <v>0</v>
      </c>
    </row>
    <row r="213" spans="1:7" ht="30" customHeight="1">
      <c r="A213" s="63">
        <v>935</v>
      </c>
      <c r="B213" s="64" t="s">
        <v>251</v>
      </c>
      <c r="C213" s="65"/>
      <c r="D213" s="66">
        <f>D222+D250+D255+D292+D288+D214+D299+D285+D219</f>
        <v>134168.87845000002</v>
      </c>
      <c r="E213" s="66">
        <f>E222+E250+E255+E292+E288+E214+E299+E285+E219</f>
        <v>71434.25116000001</v>
      </c>
      <c r="F213" s="66">
        <f>F222+F250+F255+F292+F288+F214+F299+F285+F219</f>
        <v>132363.59774</v>
      </c>
      <c r="G213" s="66">
        <f>G222+G250+G255+G292+G288+G214+G299+G285+G219</f>
        <v>70644.1256</v>
      </c>
    </row>
    <row r="214" spans="1:7" ht="50.25" customHeight="1">
      <c r="A214" s="63"/>
      <c r="B214" s="13" t="s">
        <v>256</v>
      </c>
      <c r="C214" s="14" t="s">
        <v>257</v>
      </c>
      <c r="D214" s="22">
        <f>D215</f>
        <v>6141.41929</v>
      </c>
      <c r="E214" s="22">
        <f>E215</f>
        <v>0</v>
      </c>
      <c r="F214" s="22">
        <f>F215</f>
        <v>6141.41929</v>
      </c>
      <c r="G214" s="22">
        <f>G215</f>
        <v>0</v>
      </c>
    </row>
    <row r="215" spans="1:7" ht="50.25" customHeight="1">
      <c r="A215" s="63"/>
      <c r="B215" s="16" t="s">
        <v>141</v>
      </c>
      <c r="C215" s="23" t="s">
        <v>259</v>
      </c>
      <c r="D215" s="24">
        <f>D216+D217+D218</f>
        <v>6141.41929</v>
      </c>
      <c r="E215" s="24">
        <f>E216+E217+E218</f>
        <v>0</v>
      </c>
      <c r="F215" s="24">
        <f>F216+F217+F218</f>
        <v>6141.41929</v>
      </c>
      <c r="G215" s="24">
        <f>G216+G217+G218</f>
        <v>0</v>
      </c>
    </row>
    <row r="216" spans="1:7" ht="32.25" customHeight="1">
      <c r="A216" s="63"/>
      <c r="B216" s="16" t="s">
        <v>386</v>
      </c>
      <c r="C216" s="23" t="s">
        <v>387</v>
      </c>
      <c r="D216" s="92">
        <v>5579.7984</v>
      </c>
      <c r="E216" s="92">
        <v>0</v>
      </c>
      <c r="F216" s="92">
        <v>5579.7984</v>
      </c>
      <c r="G216" s="92">
        <v>0</v>
      </c>
    </row>
    <row r="217" spans="1:7" ht="30.75" customHeight="1">
      <c r="A217" s="12"/>
      <c r="B217" s="27" t="s">
        <v>391</v>
      </c>
      <c r="C217" s="17" t="s">
        <v>396</v>
      </c>
      <c r="D217" s="92">
        <v>558.90758</v>
      </c>
      <c r="E217" s="92">
        <v>0</v>
      </c>
      <c r="F217" s="92">
        <v>558.90758</v>
      </c>
      <c r="G217" s="92">
        <v>0</v>
      </c>
    </row>
    <row r="218" spans="1:7" ht="17.25" customHeight="1">
      <c r="A218" s="12"/>
      <c r="B218" s="87" t="s">
        <v>393</v>
      </c>
      <c r="C218" s="17" t="s">
        <v>55</v>
      </c>
      <c r="D218" s="92">
        <v>2.71331</v>
      </c>
      <c r="E218" s="92">
        <v>0</v>
      </c>
      <c r="F218" s="92">
        <v>2.71331</v>
      </c>
      <c r="G218" s="92">
        <v>0</v>
      </c>
    </row>
    <row r="219" spans="1:7" ht="17.25" customHeight="1">
      <c r="A219" s="12"/>
      <c r="B219" s="13" t="s">
        <v>156</v>
      </c>
      <c r="C219" s="14" t="s">
        <v>157</v>
      </c>
      <c r="D219" s="92">
        <f>D220</f>
        <v>1201.69204</v>
      </c>
      <c r="E219" s="92">
        <f aca="true" t="shared" si="5" ref="E219:G220">E220</f>
        <v>0</v>
      </c>
      <c r="F219" s="92">
        <f t="shared" si="5"/>
        <v>1201.69204</v>
      </c>
      <c r="G219" s="92">
        <f t="shared" si="5"/>
        <v>0</v>
      </c>
    </row>
    <row r="220" spans="1:7" ht="17.25" customHeight="1">
      <c r="A220" s="12"/>
      <c r="B220" s="27" t="s">
        <v>161</v>
      </c>
      <c r="C220" s="28" t="s">
        <v>162</v>
      </c>
      <c r="D220" s="92">
        <f>D221</f>
        <v>1201.69204</v>
      </c>
      <c r="E220" s="92">
        <f t="shared" si="5"/>
        <v>0</v>
      </c>
      <c r="F220" s="92">
        <f t="shared" si="5"/>
        <v>1201.69204</v>
      </c>
      <c r="G220" s="92">
        <f t="shared" si="5"/>
        <v>0</v>
      </c>
    </row>
    <row r="221" spans="1:7" ht="17.25" customHeight="1">
      <c r="A221" s="12"/>
      <c r="B221" s="27" t="s">
        <v>34</v>
      </c>
      <c r="C221" s="28" t="s">
        <v>293</v>
      </c>
      <c r="D221" s="92">
        <v>1201.69204</v>
      </c>
      <c r="E221" s="92">
        <v>0</v>
      </c>
      <c r="F221" s="92">
        <v>1201.69204</v>
      </c>
      <c r="G221" s="92">
        <v>0</v>
      </c>
    </row>
    <row r="222" spans="1:7" ht="17.25" customHeight="1">
      <c r="A222" s="12"/>
      <c r="B222" s="59" t="s">
        <v>260</v>
      </c>
      <c r="C222" s="32" t="s">
        <v>261</v>
      </c>
      <c r="D222" s="40">
        <f>D223+D235+D232</f>
        <v>49203.65324</v>
      </c>
      <c r="E222" s="40">
        <f>E223+E235+E232</f>
        <v>21458.89847</v>
      </c>
      <c r="F222" s="40">
        <f>F223+F235+F232</f>
        <v>48272.93868000001</v>
      </c>
      <c r="G222" s="40">
        <f>G223+G235+G232</f>
        <v>21363.22289</v>
      </c>
    </row>
    <row r="223" spans="1:7" ht="17.25" customHeight="1">
      <c r="A223" s="12"/>
      <c r="B223" s="67" t="s">
        <v>209</v>
      </c>
      <c r="C223" s="32" t="s">
        <v>210</v>
      </c>
      <c r="D223" s="40">
        <f>D224+D226+D230+D228</f>
        <v>25756.14536</v>
      </c>
      <c r="E223" s="40">
        <f>E224+E226+E230+E228</f>
        <v>7444.91489</v>
      </c>
      <c r="F223" s="40">
        <f>F224+F226+F230+F228</f>
        <v>24840.94667</v>
      </c>
      <c r="G223" s="40">
        <f>G224+G226+G230+G228</f>
        <v>7353.310600000001</v>
      </c>
    </row>
    <row r="224" spans="1:7" ht="35.25" customHeight="1">
      <c r="A224" s="12"/>
      <c r="B224" s="56" t="s">
        <v>266</v>
      </c>
      <c r="C224" s="17" t="s">
        <v>267</v>
      </c>
      <c r="D224" s="43">
        <f>D225</f>
        <v>18215.41247</v>
      </c>
      <c r="E224" s="43">
        <f>E225</f>
        <v>0</v>
      </c>
      <c r="F224" s="43">
        <f>F225</f>
        <v>17392.22678</v>
      </c>
      <c r="G224" s="43">
        <f>G225</f>
        <v>0</v>
      </c>
    </row>
    <row r="225" spans="1:7" ht="33" customHeight="1">
      <c r="A225" s="12"/>
      <c r="B225" s="27" t="s">
        <v>34</v>
      </c>
      <c r="C225" s="17" t="s">
        <v>56</v>
      </c>
      <c r="D225" s="43">
        <v>18215.41247</v>
      </c>
      <c r="E225" s="43">
        <v>0</v>
      </c>
      <c r="F225" s="43">
        <v>17392.22678</v>
      </c>
      <c r="G225" s="43">
        <v>0</v>
      </c>
    </row>
    <row r="226" spans="1:7" ht="62.25">
      <c r="A226" s="12"/>
      <c r="B226" s="16" t="s">
        <v>307</v>
      </c>
      <c r="C226" s="17" t="s">
        <v>335</v>
      </c>
      <c r="D226" s="43">
        <f>D227</f>
        <v>6082.32589</v>
      </c>
      <c r="E226" s="53">
        <f>E227</f>
        <v>6082.32589</v>
      </c>
      <c r="F226" s="53">
        <f>F227</f>
        <v>5996.52696</v>
      </c>
      <c r="G226" s="53">
        <f>G227</f>
        <v>5996.52696</v>
      </c>
    </row>
    <row r="227" spans="1:7" ht="15">
      <c r="A227" s="12"/>
      <c r="B227" s="27" t="s">
        <v>34</v>
      </c>
      <c r="C227" s="17" t="s">
        <v>342</v>
      </c>
      <c r="D227" s="43">
        <v>6082.32589</v>
      </c>
      <c r="E227" s="43">
        <v>6082.32589</v>
      </c>
      <c r="F227" s="43">
        <v>5996.52696</v>
      </c>
      <c r="G227" s="43">
        <v>5996.52696</v>
      </c>
    </row>
    <row r="228" spans="1:7" ht="46.5">
      <c r="A228" s="12"/>
      <c r="B228" s="86" t="s">
        <v>196</v>
      </c>
      <c r="C228" s="17" t="s">
        <v>173</v>
      </c>
      <c r="D228" s="43">
        <f>D229</f>
        <v>95.818</v>
      </c>
      <c r="E228" s="43">
        <f>E229</f>
        <v>0</v>
      </c>
      <c r="F228" s="43">
        <f>F229</f>
        <v>95.40929</v>
      </c>
      <c r="G228" s="43">
        <f>G229</f>
        <v>0</v>
      </c>
    </row>
    <row r="229" spans="1:7" ht="15">
      <c r="A229" s="12"/>
      <c r="B229" s="27" t="s">
        <v>34</v>
      </c>
      <c r="C229" s="17" t="s">
        <v>306</v>
      </c>
      <c r="D229" s="43">
        <v>95.818</v>
      </c>
      <c r="E229" s="43">
        <v>0</v>
      </c>
      <c r="F229" s="43">
        <v>95.40929</v>
      </c>
      <c r="G229" s="43">
        <v>0</v>
      </c>
    </row>
    <row r="230" spans="1:7" ht="62.25">
      <c r="A230" s="12"/>
      <c r="B230" s="27" t="s">
        <v>305</v>
      </c>
      <c r="C230" s="17" t="s">
        <v>303</v>
      </c>
      <c r="D230" s="43">
        <f>D231</f>
        <v>1362.589</v>
      </c>
      <c r="E230" s="43">
        <f>E231</f>
        <v>1362.589</v>
      </c>
      <c r="F230" s="43">
        <f>F231</f>
        <v>1356.78364</v>
      </c>
      <c r="G230" s="43">
        <f>G231</f>
        <v>1356.78364</v>
      </c>
    </row>
    <row r="231" spans="1:7" ht="15">
      <c r="A231" s="12"/>
      <c r="B231" s="27" t="s">
        <v>34</v>
      </c>
      <c r="C231" s="17" t="s">
        <v>304</v>
      </c>
      <c r="D231" s="43">
        <v>1362.589</v>
      </c>
      <c r="E231" s="53">
        <v>1362.589</v>
      </c>
      <c r="F231" s="53">
        <v>1356.78364</v>
      </c>
      <c r="G231" s="53">
        <v>1356.78364</v>
      </c>
    </row>
    <row r="232" spans="1:7" ht="15">
      <c r="A232" s="12"/>
      <c r="B232" s="44" t="s">
        <v>213</v>
      </c>
      <c r="C232" s="32" t="s">
        <v>214</v>
      </c>
      <c r="D232" s="45">
        <f>D233</f>
        <v>1030.768</v>
      </c>
      <c r="E232" s="45">
        <f aca="true" t="shared" si="6" ref="E232:G233">E233</f>
        <v>932</v>
      </c>
      <c r="F232" s="45">
        <f t="shared" si="6"/>
        <v>1030</v>
      </c>
      <c r="G232" s="45">
        <f t="shared" si="6"/>
        <v>931.3054</v>
      </c>
    </row>
    <row r="233" spans="1:7" ht="62.25">
      <c r="A233" s="12"/>
      <c r="B233" s="27" t="s">
        <v>49</v>
      </c>
      <c r="C233" s="17" t="s">
        <v>47</v>
      </c>
      <c r="D233" s="43">
        <f>D234</f>
        <v>1030.768</v>
      </c>
      <c r="E233" s="43">
        <f t="shared" si="6"/>
        <v>932</v>
      </c>
      <c r="F233" s="43">
        <f t="shared" si="6"/>
        <v>1030</v>
      </c>
      <c r="G233" s="43">
        <f t="shared" si="6"/>
        <v>931.3054</v>
      </c>
    </row>
    <row r="234" spans="1:7" ht="15">
      <c r="A234" s="12"/>
      <c r="B234" s="27" t="s">
        <v>34</v>
      </c>
      <c r="C234" s="17" t="s">
        <v>48</v>
      </c>
      <c r="D234" s="43">
        <v>1030.768</v>
      </c>
      <c r="E234" s="53">
        <v>932</v>
      </c>
      <c r="F234" s="53">
        <v>1030</v>
      </c>
      <c r="G234" s="53">
        <v>931.3054</v>
      </c>
    </row>
    <row r="235" spans="1:7" ht="20.25" customHeight="1">
      <c r="A235" s="12"/>
      <c r="B235" s="44" t="s">
        <v>268</v>
      </c>
      <c r="C235" s="32" t="s">
        <v>269</v>
      </c>
      <c r="D235" s="45">
        <f>D236+D244+D238+D242+D246+D240+D248</f>
        <v>22416.739880000005</v>
      </c>
      <c r="E235" s="45">
        <f>E236+E244+E238+E242+E246+E240+E248</f>
        <v>13081.98358</v>
      </c>
      <c r="F235" s="45">
        <f>F236+F244+F238+F242+F246+F240+F248</f>
        <v>22401.992010000005</v>
      </c>
      <c r="G235" s="45">
        <f>G236+G244+G238+G242+G246+G240+G248</f>
        <v>13078.60689</v>
      </c>
    </row>
    <row r="236" spans="1:7" ht="33.75" customHeight="1">
      <c r="A236" s="12"/>
      <c r="B236" s="27" t="s">
        <v>270</v>
      </c>
      <c r="C236" s="17" t="s">
        <v>271</v>
      </c>
      <c r="D236" s="43">
        <f>D237</f>
        <v>7922.4183</v>
      </c>
      <c r="E236" s="43">
        <f>E237</f>
        <v>0</v>
      </c>
      <c r="F236" s="43">
        <f>F237</f>
        <v>7922.4183</v>
      </c>
      <c r="G236" s="43">
        <f>G237</f>
        <v>0</v>
      </c>
    </row>
    <row r="237" spans="1:7" ht="27" customHeight="1">
      <c r="A237" s="12"/>
      <c r="B237" s="27" t="s">
        <v>34</v>
      </c>
      <c r="C237" s="17" t="s">
        <v>58</v>
      </c>
      <c r="D237" s="43">
        <v>7922.4183</v>
      </c>
      <c r="E237" s="43">
        <v>0</v>
      </c>
      <c r="F237" s="43">
        <v>7922.4183</v>
      </c>
      <c r="G237" s="43">
        <v>0</v>
      </c>
    </row>
    <row r="238" spans="1:7" ht="64.5" customHeight="1">
      <c r="A238" s="12"/>
      <c r="B238" s="16" t="s">
        <v>307</v>
      </c>
      <c r="C238" s="17" t="s">
        <v>109</v>
      </c>
      <c r="D238" s="43">
        <f>D239</f>
        <v>1350.13358</v>
      </c>
      <c r="E238" s="43">
        <f>E239</f>
        <v>1350.13358</v>
      </c>
      <c r="F238" s="43">
        <f>F239</f>
        <v>1347.13229</v>
      </c>
      <c r="G238" s="43">
        <f>G239</f>
        <v>1347.13229</v>
      </c>
    </row>
    <row r="239" spans="1:7" ht="27" customHeight="1">
      <c r="A239" s="12"/>
      <c r="B239" s="27" t="s">
        <v>34</v>
      </c>
      <c r="C239" s="17" t="s">
        <v>110</v>
      </c>
      <c r="D239" s="43">
        <v>1350.13358</v>
      </c>
      <c r="E239" s="43">
        <v>1350.13358</v>
      </c>
      <c r="F239" s="43">
        <v>1347.13229</v>
      </c>
      <c r="G239" s="43">
        <v>1347.13229</v>
      </c>
    </row>
    <row r="240" spans="1:7" ht="33" customHeight="1">
      <c r="A240" s="12"/>
      <c r="B240" s="27" t="s">
        <v>124</v>
      </c>
      <c r="C240" s="17" t="s">
        <v>122</v>
      </c>
      <c r="D240" s="43">
        <f>D241</f>
        <v>22.4</v>
      </c>
      <c r="E240" s="53">
        <f>E241</f>
        <v>22.4</v>
      </c>
      <c r="F240" s="53">
        <f>F241</f>
        <v>22.275</v>
      </c>
      <c r="G240" s="53">
        <f>G241</f>
        <v>22.275</v>
      </c>
    </row>
    <row r="241" spans="1:7" ht="27" customHeight="1">
      <c r="A241" s="12"/>
      <c r="B241" s="27" t="s">
        <v>34</v>
      </c>
      <c r="C241" s="17" t="s">
        <v>123</v>
      </c>
      <c r="D241" s="43">
        <v>22.4</v>
      </c>
      <c r="E241" s="53">
        <v>22.4</v>
      </c>
      <c r="F241" s="53">
        <v>22.275</v>
      </c>
      <c r="G241" s="53">
        <v>22.275</v>
      </c>
    </row>
    <row r="242" spans="1:7" ht="33" customHeight="1">
      <c r="A242" s="12"/>
      <c r="B242" s="27" t="s">
        <v>106</v>
      </c>
      <c r="C242" s="17" t="s">
        <v>148</v>
      </c>
      <c r="D242" s="43">
        <f>D243</f>
        <v>11664.75</v>
      </c>
      <c r="E242" s="53">
        <f>E243</f>
        <v>11664.75</v>
      </c>
      <c r="F242" s="53">
        <f>F243</f>
        <v>11664.7496</v>
      </c>
      <c r="G242" s="53">
        <f>G243</f>
        <v>11664.7496</v>
      </c>
    </row>
    <row r="243" spans="1:7" ht="27" customHeight="1">
      <c r="A243" s="12"/>
      <c r="B243" s="27" t="s">
        <v>34</v>
      </c>
      <c r="C243" s="17" t="s">
        <v>149</v>
      </c>
      <c r="D243" s="43">
        <v>11664.75</v>
      </c>
      <c r="E243" s="43">
        <v>11664.75</v>
      </c>
      <c r="F243" s="43">
        <v>11664.7496</v>
      </c>
      <c r="G243" s="43">
        <v>11664.7496</v>
      </c>
    </row>
    <row r="244" spans="1:7" ht="50.25" customHeight="1">
      <c r="A244" s="12"/>
      <c r="B244" s="86" t="s">
        <v>196</v>
      </c>
      <c r="C244" s="17" t="s">
        <v>377</v>
      </c>
      <c r="D244" s="43">
        <f>D245</f>
        <v>1389.938</v>
      </c>
      <c r="E244" s="43">
        <f>E245</f>
        <v>0</v>
      </c>
      <c r="F244" s="43">
        <f>F245</f>
        <v>1378.69182</v>
      </c>
      <c r="G244" s="43">
        <f>G245</f>
        <v>0</v>
      </c>
    </row>
    <row r="245" spans="1:7" ht="21.75" customHeight="1">
      <c r="A245" s="12"/>
      <c r="B245" s="27" t="s">
        <v>34</v>
      </c>
      <c r="C245" s="17" t="s">
        <v>378</v>
      </c>
      <c r="D245" s="43">
        <v>1389.938</v>
      </c>
      <c r="E245" s="53">
        <v>0</v>
      </c>
      <c r="F245" s="53">
        <v>1378.69182</v>
      </c>
      <c r="G245" s="53">
        <v>0</v>
      </c>
    </row>
    <row r="246" spans="1:7" ht="78.75" customHeight="1">
      <c r="A246" s="12"/>
      <c r="B246" s="27" t="s">
        <v>134</v>
      </c>
      <c r="C246" s="17" t="s">
        <v>132</v>
      </c>
      <c r="D246" s="43">
        <f>D247</f>
        <v>22.4</v>
      </c>
      <c r="E246" s="43">
        <f>E247</f>
        <v>0</v>
      </c>
      <c r="F246" s="43">
        <f>F247</f>
        <v>22.275</v>
      </c>
      <c r="G246" s="43">
        <f>G247</f>
        <v>0</v>
      </c>
    </row>
    <row r="247" spans="1:7" ht="22.5" customHeight="1">
      <c r="A247" s="12"/>
      <c r="B247" s="27" t="s">
        <v>34</v>
      </c>
      <c r="C247" s="17" t="s">
        <v>133</v>
      </c>
      <c r="D247" s="43">
        <v>22.4</v>
      </c>
      <c r="E247" s="53">
        <v>0</v>
      </c>
      <c r="F247" s="53">
        <v>22.275</v>
      </c>
      <c r="G247" s="53">
        <v>0</v>
      </c>
    </row>
    <row r="248" spans="1:7" ht="36.75" customHeight="1">
      <c r="A248" s="12"/>
      <c r="B248" s="27" t="s">
        <v>291</v>
      </c>
      <c r="C248" s="17" t="s">
        <v>289</v>
      </c>
      <c r="D248" s="43">
        <f>D249</f>
        <v>44.7</v>
      </c>
      <c r="E248" s="43">
        <f>E249</f>
        <v>44.7</v>
      </c>
      <c r="F248" s="43">
        <f>F249</f>
        <v>44.45</v>
      </c>
      <c r="G248" s="43">
        <f>G249</f>
        <v>44.45</v>
      </c>
    </row>
    <row r="249" spans="1:7" ht="22.5" customHeight="1">
      <c r="A249" s="12"/>
      <c r="B249" s="27" t="s">
        <v>34</v>
      </c>
      <c r="C249" s="17" t="s">
        <v>290</v>
      </c>
      <c r="D249" s="43">
        <v>44.7</v>
      </c>
      <c r="E249" s="53">
        <v>44.7</v>
      </c>
      <c r="F249" s="53">
        <v>44.45</v>
      </c>
      <c r="G249" s="53">
        <v>44.45</v>
      </c>
    </row>
    <row r="250" spans="1:7" ht="18" customHeight="1">
      <c r="A250" s="12"/>
      <c r="B250" s="44" t="s">
        <v>220</v>
      </c>
      <c r="C250" s="32" t="s">
        <v>221</v>
      </c>
      <c r="D250" s="45">
        <f>D251+D253</f>
        <v>3330.8514</v>
      </c>
      <c r="E250" s="45">
        <f>E251+E253</f>
        <v>1826.04737</v>
      </c>
      <c r="F250" s="45">
        <f>F251+F253</f>
        <v>3330.84462</v>
      </c>
      <c r="G250" s="45">
        <f>G251+G253</f>
        <v>1826.04059</v>
      </c>
    </row>
    <row r="251" spans="1:7" ht="30.75" customHeight="1">
      <c r="A251" s="12"/>
      <c r="B251" s="16" t="s">
        <v>361</v>
      </c>
      <c r="C251" s="17" t="s">
        <v>222</v>
      </c>
      <c r="D251" s="43">
        <f>D252</f>
        <v>1504.80403</v>
      </c>
      <c r="E251" s="43">
        <f>E252</f>
        <v>0</v>
      </c>
      <c r="F251" s="43">
        <f>F252</f>
        <v>1504.80403</v>
      </c>
      <c r="G251" s="43">
        <f>G252</f>
        <v>0</v>
      </c>
    </row>
    <row r="252" spans="1:7" ht="22.5" customHeight="1">
      <c r="A252" s="12"/>
      <c r="B252" s="27" t="s">
        <v>34</v>
      </c>
      <c r="C252" s="17" t="s">
        <v>39</v>
      </c>
      <c r="D252" s="43">
        <v>1504.80403</v>
      </c>
      <c r="E252" s="43">
        <v>0</v>
      </c>
      <c r="F252" s="43">
        <v>1504.80403</v>
      </c>
      <c r="G252" s="43">
        <v>0</v>
      </c>
    </row>
    <row r="253" spans="1:7" ht="22.5" customHeight="1">
      <c r="A253" s="12"/>
      <c r="B253" s="16" t="s">
        <v>307</v>
      </c>
      <c r="C253" s="17" t="s">
        <v>343</v>
      </c>
      <c r="D253" s="43">
        <f>D254</f>
        <v>1826.04737</v>
      </c>
      <c r="E253" s="43">
        <f>E254</f>
        <v>1826.04737</v>
      </c>
      <c r="F253" s="43">
        <f>F254</f>
        <v>1826.04059</v>
      </c>
      <c r="G253" s="43">
        <f>G254</f>
        <v>1826.04059</v>
      </c>
    </row>
    <row r="254" spans="1:7" ht="22.5" customHeight="1">
      <c r="A254" s="12"/>
      <c r="B254" s="27" t="s">
        <v>34</v>
      </c>
      <c r="C254" s="17" t="s">
        <v>338</v>
      </c>
      <c r="D254" s="43">
        <v>1826.04737</v>
      </c>
      <c r="E254" s="43">
        <v>1826.04737</v>
      </c>
      <c r="F254" s="43">
        <v>1826.04059</v>
      </c>
      <c r="G254" s="43">
        <v>1826.04059</v>
      </c>
    </row>
    <row r="255" spans="1:7" ht="19.5" customHeight="1">
      <c r="A255" s="71"/>
      <c r="B255" s="72" t="s">
        <v>272</v>
      </c>
      <c r="C255" s="73" t="s">
        <v>198</v>
      </c>
      <c r="D255" s="40">
        <f>D256+D277</f>
        <v>50781.97791</v>
      </c>
      <c r="E255" s="40">
        <f>E256+E277</f>
        <v>47707.30532000001</v>
      </c>
      <c r="F255" s="40">
        <f>F256+F277</f>
        <v>49927.16637</v>
      </c>
      <c r="G255" s="40">
        <f>G256+G277</f>
        <v>47012.86212</v>
      </c>
    </row>
    <row r="256" spans="1:7" ht="21" customHeight="1">
      <c r="A256" s="12"/>
      <c r="B256" s="13" t="s">
        <v>273</v>
      </c>
      <c r="C256" s="32" t="s">
        <v>274</v>
      </c>
      <c r="D256" s="40">
        <f>D257+D259++D261+D263+D265+D267+D271+D273+D269+D275</f>
        <v>43169.32791</v>
      </c>
      <c r="E256" s="40">
        <f>E257+E259++E261+E263+E265+E267+E271+E273+E269+E275</f>
        <v>40412.30532000001</v>
      </c>
      <c r="F256" s="40">
        <f>F257+F259++F261+F263+F265+F267+F271+F273+F269+F275</f>
        <v>42652.50081</v>
      </c>
      <c r="G256" s="40">
        <f>G257+G259++G261+G263+G265+G267+G271+G273+G269+G275</f>
        <v>40055.84656</v>
      </c>
    </row>
    <row r="257" spans="1:7" ht="20.25" customHeight="1">
      <c r="A257" s="74"/>
      <c r="B257" s="75" t="s">
        <v>275</v>
      </c>
      <c r="C257" s="17" t="s">
        <v>276</v>
      </c>
      <c r="D257" s="61">
        <f>D258</f>
        <v>90.28801</v>
      </c>
      <c r="E257" s="61">
        <f>E258</f>
        <v>0</v>
      </c>
      <c r="F257" s="61">
        <f>F258</f>
        <v>90.28801</v>
      </c>
      <c r="G257" s="61">
        <f>G258</f>
        <v>0</v>
      </c>
    </row>
    <row r="258" spans="1:7" ht="24" customHeight="1">
      <c r="A258" s="74"/>
      <c r="B258" s="75" t="s">
        <v>101</v>
      </c>
      <c r="C258" s="17" t="s">
        <v>102</v>
      </c>
      <c r="D258" s="61">
        <v>90.28801</v>
      </c>
      <c r="E258" s="61">
        <v>0</v>
      </c>
      <c r="F258" s="61">
        <v>90.28801</v>
      </c>
      <c r="G258" s="61">
        <v>0</v>
      </c>
    </row>
    <row r="259" spans="1:7" ht="44.25" customHeight="1">
      <c r="A259" s="74"/>
      <c r="B259" s="89" t="s">
        <v>23</v>
      </c>
      <c r="C259" s="17" t="s">
        <v>24</v>
      </c>
      <c r="D259" s="61">
        <f>D260</f>
        <v>15492.807</v>
      </c>
      <c r="E259" s="61">
        <f>E260</f>
        <v>15492.807</v>
      </c>
      <c r="F259" s="61">
        <f>F260</f>
        <v>15492.807</v>
      </c>
      <c r="G259" s="61">
        <f>G260</f>
        <v>15492.807</v>
      </c>
    </row>
    <row r="260" spans="1:7" ht="32.25" customHeight="1">
      <c r="A260" s="74"/>
      <c r="B260" s="75" t="s">
        <v>27</v>
      </c>
      <c r="C260" s="17" t="s">
        <v>25</v>
      </c>
      <c r="D260" s="61">
        <v>15492.807</v>
      </c>
      <c r="E260" s="53">
        <v>15492.807</v>
      </c>
      <c r="F260" s="53">
        <v>15492.807</v>
      </c>
      <c r="G260" s="53">
        <v>15492.807</v>
      </c>
    </row>
    <row r="261" spans="1:7" ht="48.75" customHeight="1">
      <c r="A261" s="74"/>
      <c r="B261" s="75" t="s">
        <v>26</v>
      </c>
      <c r="C261" s="17" t="s">
        <v>107</v>
      </c>
      <c r="D261" s="61">
        <f>D262</f>
        <v>1917.59788</v>
      </c>
      <c r="E261" s="61">
        <f>E262</f>
        <v>1917.59788</v>
      </c>
      <c r="F261" s="61">
        <f>F262</f>
        <v>1650.27107</v>
      </c>
      <c r="G261" s="61">
        <f>G262</f>
        <v>1650.27107</v>
      </c>
    </row>
    <row r="262" spans="1:7" ht="32.25" customHeight="1">
      <c r="A262" s="74"/>
      <c r="B262" s="75" t="s">
        <v>27</v>
      </c>
      <c r="C262" s="17" t="s">
        <v>108</v>
      </c>
      <c r="D262" s="61">
        <v>1917.59788</v>
      </c>
      <c r="E262" s="53">
        <v>1917.59788</v>
      </c>
      <c r="F262" s="53">
        <v>1650.27107</v>
      </c>
      <c r="G262" s="53">
        <v>1650.27107</v>
      </c>
    </row>
    <row r="263" spans="1:7" ht="35.25" customHeight="1">
      <c r="A263" s="74"/>
      <c r="B263" s="27" t="s">
        <v>313</v>
      </c>
      <c r="C263" s="17" t="s">
        <v>311</v>
      </c>
      <c r="D263" s="61">
        <f>D264</f>
        <v>3191.76</v>
      </c>
      <c r="E263" s="53">
        <f>E264</f>
        <v>3191.76</v>
      </c>
      <c r="F263" s="53">
        <f>F264</f>
        <v>3191.76</v>
      </c>
      <c r="G263" s="53">
        <f>G264</f>
        <v>3191.76</v>
      </c>
    </row>
    <row r="264" spans="1:7" ht="24" customHeight="1">
      <c r="A264" s="74"/>
      <c r="B264" s="75" t="s">
        <v>43</v>
      </c>
      <c r="C264" s="17" t="s">
        <v>312</v>
      </c>
      <c r="D264" s="61">
        <v>3191.76</v>
      </c>
      <c r="E264" s="53">
        <v>3191.76</v>
      </c>
      <c r="F264" s="53">
        <v>3191.76</v>
      </c>
      <c r="G264" s="53">
        <v>3191.76</v>
      </c>
    </row>
    <row r="265" spans="1:7" ht="36.75" customHeight="1">
      <c r="A265" s="74"/>
      <c r="B265" s="75" t="s">
        <v>352</v>
      </c>
      <c r="C265" s="17" t="s">
        <v>88</v>
      </c>
      <c r="D265" s="46">
        <f>D266</f>
        <v>706.63758</v>
      </c>
      <c r="E265" s="46">
        <f>E266</f>
        <v>0</v>
      </c>
      <c r="F265" s="46">
        <f>F266</f>
        <v>546.26924</v>
      </c>
      <c r="G265" s="46">
        <f>G266</f>
        <v>0</v>
      </c>
    </row>
    <row r="266" spans="1:7" ht="32.25" customHeight="1">
      <c r="A266" s="74"/>
      <c r="B266" s="75" t="s">
        <v>27</v>
      </c>
      <c r="C266" s="17" t="s">
        <v>59</v>
      </c>
      <c r="D266" s="46">
        <v>706.63758</v>
      </c>
      <c r="E266" s="46">
        <v>0</v>
      </c>
      <c r="F266" s="46">
        <v>546.26924</v>
      </c>
      <c r="G266" s="46">
        <v>0</v>
      </c>
    </row>
    <row r="267" spans="1:7" ht="48.75" customHeight="1">
      <c r="A267" s="74"/>
      <c r="B267" s="88" t="s">
        <v>69</v>
      </c>
      <c r="C267" s="17" t="s">
        <v>67</v>
      </c>
      <c r="D267" s="46">
        <f>D268</f>
        <v>1911.335</v>
      </c>
      <c r="E267" s="46">
        <f>E268</f>
        <v>0</v>
      </c>
      <c r="F267" s="46">
        <f>F268</f>
        <v>1911.335</v>
      </c>
      <c r="G267" s="46">
        <f>G268</f>
        <v>0</v>
      </c>
    </row>
    <row r="268" spans="1:7" ht="35.25" customHeight="1">
      <c r="A268" s="74"/>
      <c r="B268" s="75" t="s">
        <v>27</v>
      </c>
      <c r="C268" s="17" t="s">
        <v>68</v>
      </c>
      <c r="D268" s="46">
        <v>1911.335</v>
      </c>
      <c r="E268" s="46">
        <v>0</v>
      </c>
      <c r="F268" s="46">
        <v>1911.335</v>
      </c>
      <c r="G268" s="46">
        <v>0</v>
      </c>
    </row>
    <row r="269" spans="1:7" ht="35.25" customHeight="1">
      <c r="A269" s="74"/>
      <c r="B269" s="16" t="s">
        <v>348</v>
      </c>
      <c r="C269" s="17" t="s">
        <v>354</v>
      </c>
      <c r="D269" s="46">
        <f>D270</f>
        <v>532.82044</v>
      </c>
      <c r="E269" s="46">
        <f>E270</f>
        <v>532.82044</v>
      </c>
      <c r="F269" s="46">
        <f>F270</f>
        <v>443.68849</v>
      </c>
      <c r="G269" s="46">
        <f>G270</f>
        <v>443.68849</v>
      </c>
    </row>
    <row r="270" spans="1:7" ht="35.25" customHeight="1">
      <c r="A270" s="74"/>
      <c r="B270" s="75" t="s">
        <v>27</v>
      </c>
      <c r="C270" s="17" t="s">
        <v>353</v>
      </c>
      <c r="D270" s="46">
        <v>532.82044</v>
      </c>
      <c r="E270" s="53">
        <v>532.82044</v>
      </c>
      <c r="F270" s="53">
        <v>443.68849</v>
      </c>
      <c r="G270" s="53">
        <v>443.68849</v>
      </c>
    </row>
    <row r="271" spans="1:7" ht="80.25" customHeight="1">
      <c r="A271" s="74"/>
      <c r="B271" s="84" t="s">
        <v>365</v>
      </c>
      <c r="C271" s="17" t="s">
        <v>262</v>
      </c>
      <c r="D271" s="61">
        <f>D272</f>
        <v>11652.84</v>
      </c>
      <c r="E271" s="61">
        <f>E272</f>
        <v>11606.4</v>
      </c>
      <c r="F271" s="61">
        <f>F272</f>
        <v>11652.84</v>
      </c>
      <c r="G271" s="61">
        <f>G272</f>
        <v>11606.4</v>
      </c>
    </row>
    <row r="272" spans="1:7" ht="17.25" customHeight="1">
      <c r="A272" s="74"/>
      <c r="B272" s="75" t="s">
        <v>43</v>
      </c>
      <c r="C272" s="17" t="s">
        <v>263</v>
      </c>
      <c r="D272" s="61">
        <v>11652.84</v>
      </c>
      <c r="E272" s="53">
        <v>11606.4</v>
      </c>
      <c r="F272" s="61">
        <v>11652.84</v>
      </c>
      <c r="G272" s="53">
        <v>11606.4</v>
      </c>
    </row>
    <row r="273" spans="1:7" ht="65.25" customHeight="1">
      <c r="A273" s="74"/>
      <c r="B273" s="84" t="s">
        <v>116</v>
      </c>
      <c r="C273" s="17" t="s">
        <v>264</v>
      </c>
      <c r="D273" s="61">
        <f>D274</f>
        <v>582.642</v>
      </c>
      <c r="E273" s="61">
        <f>E274</f>
        <v>580.32</v>
      </c>
      <c r="F273" s="61">
        <f>F274</f>
        <v>582.642</v>
      </c>
      <c r="G273" s="61">
        <f>G274</f>
        <v>580.32</v>
      </c>
    </row>
    <row r="274" spans="1:7" ht="19.5" customHeight="1">
      <c r="A274" s="74"/>
      <c r="B274" s="75" t="s">
        <v>43</v>
      </c>
      <c r="C274" s="17" t="s">
        <v>265</v>
      </c>
      <c r="D274" s="61">
        <v>582.642</v>
      </c>
      <c r="E274" s="53">
        <v>580.32</v>
      </c>
      <c r="F274" s="61">
        <v>582.642</v>
      </c>
      <c r="G274" s="53">
        <v>580.32</v>
      </c>
    </row>
    <row r="275" spans="1:7" ht="50.25" customHeight="1">
      <c r="A275" s="74"/>
      <c r="B275" s="75" t="s">
        <v>250</v>
      </c>
      <c r="C275" s="17" t="s">
        <v>248</v>
      </c>
      <c r="D275" s="46">
        <f>D276</f>
        <v>7090.6</v>
      </c>
      <c r="E275" s="46">
        <f>E276</f>
        <v>7090.6</v>
      </c>
      <c r="F275" s="46">
        <f>F276</f>
        <v>7090.6</v>
      </c>
      <c r="G275" s="46">
        <f>G276</f>
        <v>7090.6</v>
      </c>
    </row>
    <row r="276" spans="1:7" ht="33.75" customHeight="1">
      <c r="A276" s="74"/>
      <c r="B276" s="75" t="s">
        <v>27</v>
      </c>
      <c r="C276" s="17" t="s">
        <v>249</v>
      </c>
      <c r="D276" s="46">
        <v>7090.6</v>
      </c>
      <c r="E276" s="53">
        <v>7090.6</v>
      </c>
      <c r="F276" s="53">
        <v>7090.6</v>
      </c>
      <c r="G276" s="53">
        <v>7090.6</v>
      </c>
    </row>
    <row r="277" spans="1:7" ht="23.25" customHeight="1">
      <c r="A277" s="74"/>
      <c r="B277" s="47" t="s">
        <v>202</v>
      </c>
      <c r="C277" s="32" t="s">
        <v>203</v>
      </c>
      <c r="D277" s="62">
        <f>D280+D278</f>
        <v>7612.65</v>
      </c>
      <c r="E277" s="62">
        <f>E280+E278</f>
        <v>7295</v>
      </c>
      <c r="F277" s="62">
        <f>F280+F278</f>
        <v>7274.6655599999995</v>
      </c>
      <c r="G277" s="62">
        <f>G280+G278</f>
        <v>6957.01556</v>
      </c>
    </row>
    <row r="278" spans="1:7" ht="33" customHeight="1">
      <c r="A278" s="74"/>
      <c r="B278" s="49" t="s">
        <v>84</v>
      </c>
      <c r="C278" s="17" t="s">
        <v>83</v>
      </c>
      <c r="D278" s="61">
        <f>D279</f>
        <v>317.65</v>
      </c>
      <c r="E278" s="61">
        <f>E279</f>
        <v>0</v>
      </c>
      <c r="F278" s="61">
        <f>F279</f>
        <v>317.65</v>
      </c>
      <c r="G278" s="61">
        <f>G279</f>
        <v>0</v>
      </c>
    </row>
    <row r="279" spans="1:7" ht="42" customHeight="1">
      <c r="A279" s="74"/>
      <c r="B279" s="27" t="s">
        <v>391</v>
      </c>
      <c r="C279" s="17" t="s">
        <v>60</v>
      </c>
      <c r="D279" s="61">
        <v>317.65</v>
      </c>
      <c r="E279" s="61">
        <v>0</v>
      </c>
      <c r="F279" s="61">
        <v>317.65</v>
      </c>
      <c r="G279" s="61">
        <v>0</v>
      </c>
    </row>
    <row r="280" spans="1:7" ht="65.25" customHeight="1">
      <c r="A280" s="74"/>
      <c r="B280" s="49" t="s">
        <v>277</v>
      </c>
      <c r="C280" s="17" t="s">
        <v>278</v>
      </c>
      <c r="D280" s="61">
        <f>D281+D282+D283+D284</f>
        <v>7295</v>
      </c>
      <c r="E280" s="61">
        <f>E281+E282+E283+E284</f>
        <v>7295</v>
      </c>
      <c r="F280" s="61">
        <f>F281+F282+F283+F284</f>
        <v>6957.01556</v>
      </c>
      <c r="G280" s="61">
        <f>G281+G282+G283+G284</f>
        <v>6957.01556</v>
      </c>
    </row>
    <row r="281" spans="1:7" ht="28.5" customHeight="1">
      <c r="A281" s="74"/>
      <c r="B281" s="27" t="s">
        <v>35</v>
      </c>
      <c r="C281" s="17" t="s">
        <v>61</v>
      </c>
      <c r="D281" s="61">
        <v>4958</v>
      </c>
      <c r="E281" s="46">
        <v>4958</v>
      </c>
      <c r="F281" s="46">
        <v>4677.34569</v>
      </c>
      <c r="G281" s="46">
        <v>4677.34569</v>
      </c>
    </row>
    <row r="282" spans="1:7" ht="30" customHeight="1">
      <c r="A282" s="74"/>
      <c r="B282" s="49" t="s">
        <v>386</v>
      </c>
      <c r="C282" s="17" t="s">
        <v>62</v>
      </c>
      <c r="D282" s="61">
        <v>1957</v>
      </c>
      <c r="E282" s="46">
        <v>1957</v>
      </c>
      <c r="F282" s="46">
        <v>1934.58942</v>
      </c>
      <c r="G282" s="46">
        <v>1934.58942</v>
      </c>
    </row>
    <row r="283" spans="1:7" ht="33.75" customHeight="1">
      <c r="A283" s="74"/>
      <c r="B283" s="27" t="s">
        <v>391</v>
      </c>
      <c r="C283" s="17" t="s">
        <v>63</v>
      </c>
      <c r="D283" s="61">
        <v>367.87171</v>
      </c>
      <c r="E283" s="46">
        <v>367.87171</v>
      </c>
      <c r="F283" s="46">
        <v>343.47596</v>
      </c>
      <c r="G283" s="46">
        <v>343.47596</v>
      </c>
    </row>
    <row r="284" spans="1:7" ht="33.75" customHeight="1">
      <c r="A284" s="74"/>
      <c r="B284" s="93" t="s">
        <v>393</v>
      </c>
      <c r="C284" s="17" t="s">
        <v>372</v>
      </c>
      <c r="D284" s="61">
        <v>12.12829</v>
      </c>
      <c r="E284" s="46">
        <v>12.12829</v>
      </c>
      <c r="F284" s="46">
        <v>1.60449</v>
      </c>
      <c r="G284" s="46">
        <v>1.60449</v>
      </c>
    </row>
    <row r="285" spans="1:7" ht="33.75" customHeight="1">
      <c r="A285" s="74"/>
      <c r="B285" s="94" t="s">
        <v>92</v>
      </c>
      <c r="C285" s="32" t="s">
        <v>206</v>
      </c>
      <c r="D285" s="62">
        <f>D286</f>
        <v>3800</v>
      </c>
      <c r="E285" s="62">
        <f aca="true" t="shared" si="7" ref="E285:G286">E286</f>
        <v>0</v>
      </c>
      <c r="F285" s="62">
        <f t="shared" si="7"/>
        <v>3800</v>
      </c>
      <c r="G285" s="62">
        <f t="shared" si="7"/>
        <v>0</v>
      </c>
    </row>
    <row r="286" spans="1:7" ht="50.25" customHeight="1">
      <c r="A286" s="74"/>
      <c r="B286" s="27" t="s">
        <v>176</v>
      </c>
      <c r="C286" s="17" t="s">
        <v>175</v>
      </c>
      <c r="D286" s="61">
        <f>D287</f>
        <v>3800</v>
      </c>
      <c r="E286" s="61">
        <f t="shared" si="7"/>
        <v>0</v>
      </c>
      <c r="F286" s="61">
        <f t="shared" si="7"/>
        <v>3800</v>
      </c>
      <c r="G286" s="61">
        <f t="shared" si="7"/>
        <v>0</v>
      </c>
    </row>
    <row r="287" spans="1:7" ht="33.75" customHeight="1">
      <c r="A287" s="74"/>
      <c r="B287" s="27" t="s">
        <v>34</v>
      </c>
      <c r="C287" s="17" t="s">
        <v>330</v>
      </c>
      <c r="D287" s="61">
        <v>3800</v>
      </c>
      <c r="E287" s="61">
        <v>0</v>
      </c>
      <c r="F287" s="61">
        <v>3800</v>
      </c>
      <c r="G287" s="61">
        <v>0</v>
      </c>
    </row>
    <row r="288" spans="1:7" ht="18.75" customHeight="1">
      <c r="A288" s="74"/>
      <c r="B288" s="47" t="s">
        <v>279</v>
      </c>
      <c r="C288" s="32" t="s">
        <v>117</v>
      </c>
      <c r="D288" s="68">
        <f>D289</f>
        <v>235.01657</v>
      </c>
      <c r="E288" s="68">
        <f aca="true" t="shared" si="8" ref="E288:G290">E289</f>
        <v>0</v>
      </c>
      <c r="F288" s="68">
        <f t="shared" si="8"/>
        <v>235.01657</v>
      </c>
      <c r="G288" s="68">
        <f t="shared" si="8"/>
        <v>0</v>
      </c>
    </row>
    <row r="289" spans="1:7" ht="29.25" customHeight="1">
      <c r="A289" s="74"/>
      <c r="B289" s="49" t="s">
        <v>280</v>
      </c>
      <c r="C289" s="17" t="s">
        <v>118</v>
      </c>
      <c r="D289" s="42">
        <f>D290</f>
        <v>235.01657</v>
      </c>
      <c r="E289" s="42">
        <f t="shared" si="8"/>
        <v>0</v>
      </c>
      <c r="F289" s="42">
        <f t="shared" si="8"/>
        <v>235.01657</v>
      </c>
      <c r="G289" s="42">
        <f t="shared" si="8"/>
        <v>0</v>
      </c>
    </row>
    <row r="290" spans="1:7" ht="21" customHeight="1">
      <c r="A290" s="74"/>
      <c r="B290" s="49" t="s">
        <v>119</v>
      </c>
      <c r="C290" s="17" t="s">
        <v>120</v>
      </c>
      <c r="D290" s="42">
        <f>D291</f>
        <v>235.01657</v>
      </c>
      <c r="E290" s="42">
        <f t="shared" si="8"/>
        <v>0</v>
      </c>
      <c r="F290" s="42">
        <f t="shared" si="8"/>
        <v>235.01657</v>
      </c>
      <c r="G290" s="42">
        <f t="shared" si="8"/>
        <v>0</v>
      </c>
    </row>
    <row r="291" spans="1:7" ht="14.25" customHeight="1">
      <c r="A291" s="74"/>
      <c r="B291" s="76" t="s">
        <v>299</v>
      </c>
      <c r="C291" s="17" t="s">
        <v>298</v>
      </c>
      <c r="D291" s="42">
        <v>235.01657</v>
      </c>
      <c r="E291" s="42">
        <v>0</v>
      </c>
      <c r="F291" s="42">
        <v>235.01657</v>
      </c>
      <c r="G291" s="42">
        <v>0</v>
      </c>
    </row>
    <row r="292" spans="1:7" ht="45" customHeight="1">
      <c r="A292" s="74"/>
      <c r="B292" s="13" t="s">
        <v>281</v>
      </c>
      <c r="C292" s="32" t="s">
        <v>282</v>
      </c>
      <c r="D292" s="15">
        <f>D293+D295+D297</f>
        <v>17535</v>
      </c>
      <c r="E292" s="15">
        <f>E293+E295+E297</f>
        <v>442</v>
      </c>
      <c r="F292" s="15">
        <f>F293+F295+F297</f>
        <v>17535</v>
      </c>
      <c r="G292" s="15">
        <f>G293+G295+G297</f>
        <v>442</v>
      </c>
    </row>
    <row r="293" spans="1:7" ht="16.5" customHeight="1">
      <c r="A293" s="74"/>
      <c r="B293" s="16" t="s">
        <v>283</v>
      </c>
      <c r="C293" s="17" t="s">
        <v>284</v>
      </c>
      <c r="D293" s="18">
        <f>D294</f>
        <v>14500</v>
      </c>
      <c r="E293" s="18">
        <f>E294</f>
        <v>0</v>
      </c>
      <c r="F293" s="18">
        <f>F294</f>
        <v>14500</v>
      </c>
      <c r="G293" s="18">
        <f>G294</f>
        <v>0</v>
      </c>
    </row>
    <row r="294" spans="1:7" ht="24.75" customHeight="1">
      <c r="A294" s="74"/>
      <c r="B294" s="16" t="s">
        <v>114</v>
      </c>
      <c r="C294" s="17" t="s">
        <v>64</v>
      </c>
      <c r="D294" s="61">
        <v>14500</v>
      </c>
      <c r="E294" s="61">
        <v>0</v>
      </c>
      <c r="F294" s="61">
        <v>14500</v>
      </c>
      <c r="G294" s="61">
        <v>0</v>
      </c>
    </row>
    <row r="295" spans="1:7" ht="24.75" customHeight="1">
      <c r="A295" s="74"/>
      <c r="B295" s="49" t="s">
        <v>57</v>
      </c>
      <c r="C295" s="17" t="s">
        <v>217</v>
      </c>
      <c r="D295" s="61">
        <f>D296</f>
        <v>2593</v>
      </c>
      <c r="E295" s="61">
        <f>E296</f>
        <v>0</v>
      </c>
      <c r="F295" s="61">
        <f>F296</f>
        <v>2593</v>
      </c>
      <c r="G295" s="61">
        <f>G296</f>
        <v>0</v>
      </c>
    </row>
    <row r="296" spans="1:7" ht="24.75" customHeight="1">
      <c r="A296" s="74"/>
      <c r="B296" s="16" t="s">
        <v>114</v>
      </c>
      <c r="C296" s="17" t="s">
        <v>65</v>
      </c>
      <c r="D296" s="61">
        <v>2593</v>
      </c>
      <c r="E296" s="61">
        <v>0</v>
      </c>
      <c r="F296" s="61">
        <v>2593</v>
      </c>
      <c r="G296" s="61">
        <v>0</v>
      </c>
    </row>
    <row r="297" spans="1:7" ht="18" customHeight="1">
      <c r="A297" s="74"/>
      <c r="B297" s="49" t="s">
        <v>66</v>
      </c>
      <c r="C297" s="17" t="s">
        <v>167</v>
      </c>
      <c r="D297" s="61">
        <f>D298</f>
        <v>442</v>
      </c>
      <c r="E297" s="61">
        <f>E298</f>
        <v>442</v>
      </c>
      <c r="F297" s="61">
        <f>F298</f>
        <v>442</v>
      </c>
      <c r="G297" s="61">
        <f>G298</f>
        <v>442</v>
      </c>
    </row>
    <row r="298" spans="1:7" ht="18" customHeight="1">
      <c r="A298" s="74"/>
      <c r="B298" s="16" t="s">
        <v>114</v>
      </c>
      <c r="C298" s="17" t="s">
        <v>168</v>
      </c>
      <c r="D298" s="61">
        <v>442</v>
      </c>
      <c r="E298" s="61">
        <v>442</v>
      </c>
      <c r="F298" s="61">
        <v>442</v>
      </c>
      <c r="G298" s="61">
        <v>442</v>
      </c>
    </row>
    <row r="299" spans="1:7" ht="18" customHeight="1">
      <c r="A299" s="74"/>
      <c r="B299" s="13" t="s">
        <v>160</v>
      </c>
      <c r="C299" s="32" t="s">
        <v>158</v>
      </c>
      <c r="D299" s="62">
        <f>D301</f>
        <v>1939.268</v>
      </c>
      <c r="E299" s="62">
        <f>E301</f>
        <v>0</v>
      </c>
      <c r="F299" s="62">
        <f>F301</f>
        <v>1919.52017</v>
      </c>
      <c r="G299" s="62">
        <f>G301</f>
        <v>0</v>
      </c>
    </row>
    <row r="300" spans="1:7" ht="18" customHeight="1">
      <c r="A300" s="74"/>
      <c r="B300" s="16" t="s">
        <v>57</v>
      </c>
      <c r="C300" s="17" t="s">
        <v>22</v>
      </c>
      <c r="D300" s="61">
        <f>D301</f>
        <v>1939.268</v>
      </c>
      <c r="E300" s="61">
        <f>E301</f>
        <v>0</v>
      </c>
      <c r="F300" s="61">
        <f>F301</f>
        <v>1919.52017</v>
      </c>
      <c r="G300" s="61">
        <f>G301</f>
        <v>0</v>
      </c>
    </row>
    <row r="301" spans="1:7" ht="27.75" customHeight="1">
      <c r="A301" s="74"/>
      <c r="B301" s="16" t="s">
        <v>114</v>
      </c>
      <c r="C301" s="17" t="s">
        <v>159</v>
      </c>
      <c r="D301" s="61">
        <v>1939.268</v>
      </c>
      <c r="E301" s="61">
        <v>0</v>
      </c>
      <c r="F301" s="61">
        <v>1919.52017</v>
      </c>
      <c r="G301" s="61">
        <v>0</v>
      </c>
    </row>
    <row r="302" spans="1:7" ht="15">
      <c r="A302" s="74"/>
      <c r="B302" s="69" t="s">
        <v>288</v>
      </c>
      <c r="C302" s="69"/>
      <c r="D302" s="77">
        <f>D9+D147+D213+D192</f>
        <v>338792.37871</v>
      </c>
      <c r="E302" s="77">
        <f>E9+E147+E213+E192</f>
        <v>220543.29450000002</v>
      </c>
      <c r="F302" s="77">
        <f>F9+F147+F213+F192</f>
        <v>313115.20729</v>
      </c>
      <c r="G302" s="77">
        <f>G9+G147+G213+G192</f>
        <v>196604.81892</v>
      </c>
    </row>
    <row r="304" spans="3:5" ht="12.75">
      <c r="C304" s="101" t="s">
        <v>153</v>
      </c>
      <c r="D304" s="101"/>
      <c r="E304" s="101"/>
    </row>
    <row r="305" spans="3:5" ht="12.75">
      <c r="C305" s="101" t="s">
        <v>153</v>
      </c>
      <c r="D305" s="101"/>
      <c r="E305" s="101"/>
    </row>
  </sheetData>
  <sheetProtection/>
  <mergeCells count="9">
    <mergeCell ref="F5:G6"/>
    <mergeCell ref="F4:G4"/>
    <mergeCell ref="C304:E304"/>
    <mergeCell ref="C305:E305"/>
    <mergeCell ref="B3:E3"/>
    <mergeCell ref="A5:A7"/>
    <mergeCell ref="B5:B7"/>
    <mergeCell ref="C5:C7"/>
    <mergeCell ref="D5:E6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wks_14</cp:lastModifiedBy>
  <cp:lastPrinted>2015-01-08T06:36:29Z</cp:lastPrinted>
  <dcterms:created xsi:type="dcterms:W3CDTF">2012-06-29T13:01:44Z</dcterms:created>
  <dcterms:modified xsi:type="dcterms:W3CDTF">2015-01-23T05:20:22Z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